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110"/>
  <workbookPr codeName="ThisWorkbook" defaultThemeVersion="124226"/>
  <mc:AlternateContent xmlns:mc="http://schemas.openxmlformats.org/markup-compatibility/2006">
    <mc:Choice Requires="x15">
      <x15ac:absPath xmlns:x15ac="http://schemas.microsoft.com/office/spreadsheetml/2010/11/ac" url="https://livevsc-my.sharepoint.com/personal/jao04210_vsc_edu/Documents/HR/HR VTSU/"/>
    </mc:Choice>
  </mc:AlternateContent>
  <xr:revisionPtr revIDLastSave="965" documentId="13_ncr:1_{21E97675-8E27-434A-A057-837116830039}" xr6:coauthVersionLast="47" xr6:coauthVersionMax="47" xr10:uidLastSave="{15E94CBD-CB14-3845-97A9-EFA1A02E5D38}"/>
  <bookViews>
    <workbookView xWindow="0" yWindow="500" windowWidth="28800" windowHeight="16400" xr2:uid="{00000000-000D-0000-FFFF-FFFF00000000}"/>
  </bookViews>
  <sheets>
    <sheet name="Instructions" sheetId="7" r:id="rId1"/>
    <sheet name="2025-26 Projected Time" sheetId="5" r:id="rId2"/>
    <sheet name="2025-26 Actual Time" sheetId="9"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5" i="9" l="1"/>
  <c r="K8" i="9"/>
  <c r="K9" i="9" s="1"/>
  <c r="K9" i="5"/>
  <c r="J35" i="5"/>
  <c r="K8" i="5"/>
  <c r="M35" i="9"/>
  <c r="G35" i="9"/>
  <c r="D35" i="9"/>
  <c r="H8" i="9"/>
  <c r="I8" i="9" s="1"/>
  <c r="I2" i="9"/>
  <c r="F2" i="9"/>
  <c r="N8" i="9" s="1"/>
  <c r="I1" i="9"/>
  <c r="F1" i="9"/>
  <c r="E8" i="9" s="1"/>
  <c r="K10" i="9" l="1"/>
  <c r="L9" i="9"/>
  <c r="H9" i="9"/>
  <c r="I9" i="9" s="1"/>
  <c r="L8" i="9"/>
  <c r="K10" i="5"/>
  <c r="L9" i="5"/>
  <c r="L8" i="5"/>
  <c r="N9" i="9"/>
  <c r="O8" i="9"/>
  <c r="F8" i="9"/>
  <c r="E9" i="9"/>
  <c r="H10" i="9" l="1"/>
  <c r="I10" i="9" s="1"/>
  <c r="K11" i="9"/>
  <c r="L10" i="9"/>
  <c r="K11" i="5"/>
  <c r="L10" i="5"/>
  <c r="H11" i="9"/>
  <c r="F9" i="9"/>
  <c r="E10" i="9"/>
  <c r="O9" i="9"/>
  <c r="N10" i="9"/>
  <c r="K12" i="9" l="1"/>
  <c r="L11" i="9"/>
  <c r="K12" i="5"/>
  <c r="L11" i="5"/>
  <c r="O10" i="9"/>
  <c r="N11" i="9"/>
  <c r="E11" i="9"/>
  <c r="F10" i="9"/>
  <c r="H12" i="9"/>
  <c r="I11" i="9"/>
  <c r="K13" i="9" l="1"/>
  <c r="L12" i="9"/>
  <c r="K13" i="5"/>
  <c r="L12" i="5"/>
  <c r="I12" i="9"/>
  <c r="H13" i="9"/>
  <c r="F11" i="9"/>
  <c r="E12" i="9"/>
  <c r="O11" i="9"/>
  <c r="N12" i="9"/>
  <c r="K14" i="9" l="1"/>
  <c r="L13" i="9"/>
  <c r="K14" i="5"/>
  <c r="L13" i="5"/>
  <c r="N13" i="9"/>
  <c r="O12" i="9"/>
  <c r="I13" i="9"/>
  <c r="H14" i="9"/>
  <c r="F12" i="9"/>
  <c r="E13" i="9"/>
  <c r="K15" i="9" l="1"/>
  <c r="L14" i="9"/>
  <c r="L14" i="5"/>
  <c r="K15" i="5"/>
  <c r="F13" i="9"/>
  <c r="E14" i="9"/>
  <c r="I14" i="9"/>
  <c r="H15" i="9"/>
  <c r="O13" i="9"/>
  <c r="N14" i="9"/>
  <c r="K16" i="9" l="1"/>
  <c r="L15" i="9"/>
  <c r="K16" i="5"/>
  <c r="L15" i="5"/>
  <c r="O14" i="9"/>
  <c r="N15" i="9"/>
  <c r="H16" i="9"/>
  <c r="I15" i="9"/>
  <c r="E15" i="9"/>
  <c r="F14" i="9"/>
  <c r="K17" i="9" l="1"/>
  <c r="L16" i="9"/>
  <c r="K17" i="5"/>
  <c r="L16" i="5"/>
  <c r="F15" i="9"/>
  <c r="E16" i="9"/>
  <c r="I16" i="9"/>
  <c r="H17" i="9"/>
  <c r="O15" i="9"/>
  <c r="N16" i="9"/>
  <c r="K18" i="9" l="1"/>
  <c r="L17" i="9"/>
  <c r="K18" i="5"/>
  <c r="L17" i="5"/>
  <c r="N17" i="9"/>
  <c r="O16" i="9"/>
  <c r="I17" i="9"/>
  <c r="H18" i="9"/>
  <c r="F16" i="9"/>
  <c r="E17" i="9"/>
  <c r="K19" i="9" l="1"/>
  <c r="L18" i="9"/>
  <c r="K19" i="5"/>
  <c r="L18" i="5"/>
  <c r="F17" i="9"/>
  <c r="E18" i="9"/>
  <c r="I18" i="9"/>
  <c r="H19" i="9"/>
  <c r="O17" i="9"/>
  <c r="N18" i="9"/>
  <c r="K20" i="9" l="1"/>
  <c r="L19" i="9"/>
  <c r="K20" i="5"/>
  <c r="L19" i="5"/>
  <c r="O18" i="9"/>
  <c r="N19" i="9"/>
  <c r="H20" i="9"/>
  <c r="I19" i="9"/>
  <c r="E19" i="9"/>
  <c r="F18" i="9"/>
  <c r="K21" i="9" l="1"/>
  <c r="L20" i="9"/>
  <c r="K21" i="5"/>
  <c r="L20" i="5"/>
  <c r="F19" i="9"/>
  <c r="E20" i="9"/>
  <c r="I20" i="9"/>
  <c r="H21" i="9"/>
  <c r="O19" i="9"/>
  <c r="N20" i="9"/>
  <c r="K22" i="9" l="1"/>
  <c r="L21" i="9"/>
  <c r="K22" i="5"/>
  <c r="L21" i="5"/>
  <c r="N21" i="9"/>
  <c r="O20" i="9"/>
  <c r="I21" i="9"/>
  <c r="H22" i="9"/>
  <c r="F20" i="9"/>
  <c r="E21" i="9"/>
  <c r="K23" i="9" l="1"/>
  <c r="L22" i="9"/>
  <c r="L22" i="5"/>
  <c r="K23" i="5"/>
  <c r="F21" i="9"/>
  <c r="E22" i="9"/>
  <c r="I22" i="9"/>
  <c r="H23" i="9"/>
  <c r="O21" i="9"/>
  <c r="N22" i="9"/>
  <c r="K24" i="9" l="1"/>
  <c r="L23" i="9"/>
  <c r="K24" i="5"/>
  <c r="L23" i="5"/>
  <c r="O22" i="9"/>
  <c r="N23" i="9"/>
  <c r="H24" i="9"/>
  <c r="I23" i="9"/>
  <c r="E23" i="9"/>
  <c r="F22" i="9"/>
  <c r="K25" i="9" l="1"/>
  <c r="L24" i="9"/>
  <c r="K25" i="5"/>
  <c r="L24" i="5"/>
  <c r="F23" i="9"/>
  <c r="E24" i="9"/>
  <c r="I24" i="9"/>
  <c r="H25" i="9"/>
  <c r="O23" i="9"/>
  <c r="N24" i="9"/>
  <c r="K26" i="9" l="1"/>
  <c r="L25" i="9"/>
  <c r="K26" i="5"/>
  <c r="L25" i="5"/>
  <c r="N25" i="9"/>
  <c r="O24" i="9"/>
  <c r="I25" i="9"/>
  <c r="H26" i="9"/>
  <c r="F24" i="9"/>
  <c r="E25" i="9"/>
  <c r="K27" i="9" l="1"/>
  <c r="L26" i="9"/>
  <c r="K27" i="5"/>
  <c r="L26" i="5"/>
  <c r="F25" i="9"/>
  <c r="E26" i="9"/>
  <c r="I26" i="9"/>
  <c r="H27" i="9"/>
  <c r="O25" i="9"/>
  <c r="N26" i="9"/>
  <c r="K28" i="9" l="1"/>
  <c r="L27" i="9"/>
  <c r="K28" i="5"/>
  <c r="L27" i="5"/>
  <c r="O26" i="9"/>
  <c r="N27" i="9"/>
  <c r="H28" i="9"/>
  <c r="I27" i="9"/>
  <c r="E27" i="9"/>
  <c r="F26" i="9"/>
  <c r="L28" i="9" l="1"/>
  <c r="K29" i="9"/>
  <c r="K29" i="5"/>
  <c r="L28" i="5"/>
  <c r="F27" i="9"/>
  <c r="E28" i="9"/>
  <c r="I28" i="9"/>
  <c r="H29" i="9"/>
  <c r="O27" i="9"/>
  <c r="N28" i="9"/>
  <c r="K30" i="9" l="1"/>
  <c r="L29" i="9"/>
  <c r="K30" i="5"/>
  <c r="L29" i="5"/>
  <c r="N29" i="9"/>
  <c r="O28" i="9"/>
  <c r="I29" i="9"/>
  <c r="H30" i="9"/>
  <c r="F28" i="9"/>
  <c r="E29" i="9"/>
  <c r="K31" i="9" l="1"/>
  <c r="L30" i="9"/>
  <c r="K31" i="5"/>
  <c r="L30" i="5"/>
  <c r="F29" i="9"/>
  <c r="E30" i="9"/>
  <c r="I30" i="9"/>
  <c r="H31" i="9"/>
  <c r="O29" i="9"/>
  <c r="N30" i="9"/>
  <c r="L31" i="9" l="1"/>
  <c r="K32" i="9"/>
  <c r="K32" i="5"/>
  <c r="L31" i="5"/>
  <c r="O30" i="9"/>
  <c r="N31" i="9"/>
  <c r="H32" i="9"/>
  <c r="I31" i="9"/>
  <c r="E31" i="9"/>
  <c r="F30" i="9"/>
  <c r="K33" i="9" l="1"/>
  <c r="L32" i="9"/>
  <c r="K33" i="5"/>
  <c r="L32" i="5"/>
  <c r="F31" i="9"/>
  <c r="E32" i="9"/>
  <c r="I32" i="9"/>
  <c r="H33" i="9"/>
  <c r="O31" i="9"/>
  <c r="N32" i="9"/>
  <c r="L33" i="9" l="1"/>
  <c r="K34" i="9"/>
  <c r="L34" i="9" s="1"/>
  <c r="K34" i="5"/>
  <c r="L34" i="5" s="1"/>
  <c r="L33" i="5"/>
  <c r="N33" i="9"/>
  <c r="O32" i="9"/>
  <c r="I33" i="9"/>
  <c r="H34" i="9"/>
  <c r="I34" i="9" s="1"/>
  <c r="F32" i="9"/>
  <c r="E33" i="9"/>
  <c r="E34" i="9" l="1"/>
  <c r="F34" i="9" s="1"/>
  <c r="F33" i="9"/>
  <c r="O33" i="9"/>
  <c r="N34" i="9"/>
  <c r="O34" i="9" s="1"/>
  <c r="H8" i="5" l="1"/>
  <c r="H9" i="5" s="1"/>
  <c r="M35" i="5"/>
  <c r="G35" i="5"/>
  <c r="D35" i="5"/>
  <c r="I2" i="5"/>
  <c r="F2" i="5"/>
  <c r="N8" i="5" s="1"/>
  <c r="I1" i="5"/>
  <c r="F1" i="5"/>
  <c r="E8" i="5" l="1"/>
  <c r="E9" i="5" s="1"/>
  <c r="H10" i="5"/>
  <c r="H11" i="5" s="1"/>
  <c r="H12" i="5" s="1"/>
  <c r="H13" i="5" s="1"/>
  <c r="H14" i="5" s="1"/>
  <c r="H15" i="5" s="1"/>
  <c r="H16" i="5" s="1"/>
  <c r="H17" i="5" s="1"/>
  <c r="H18" i="5" s="1"/>
  <c r="H19" i="5" s="1"/>
  <c r="H20" i="5" s="1"/>
  <c r="H21" i="5" s="1"/>
  <c r="H22" i="5" s="1"/>
  <c r="H23" i="5" s="1"/>
  <c r="H24" i="5" s="1"/>
  <c r="H25" i="5" s="1"/>
  <c r="H26" i="5" s="1"/>
  <c r="H27" i="5" s="1"/>
  <c r="H28" i="5" s="1"/>
  <c r="H29" i="5" s="1"/>
  <c r="H30" i="5" s="1"/>
  <c r="H31" i="5" s="1"/>
  <c r="H32" i="5" s="1"/>
  <c r="H33" i="5" s="1"/>
  <c r="H34" i="5" s="1"/>
  <c r="I9" i="5"/>
  <c r="I8" i="5"/>
  <c r="I11" i="5"/>
  <c r="N9" i="5"/>
  <c r="O8" i="5"/>
  <c r="F8" i="5"/>
  <c r="I10" i="5"/>
  <c r="F9" i="5" l="1"/>
  <c r="E10" i="5"/>
  <c r="N10" i="5"/>
  <c r="O9" i="5"/>
  <c r="I12" i="5"/>
  <c r="E11" i="5"/>
  <c r="F10" i="5"/>
  <c r="E12" i="5" l="1"/>
  <c r="F11" i="5"/>
  <c r="I13" i="5"/>
  <c r="O10" i="5"/>
  <c r="N11" i="5"/>
  <c r="N12" i="5" l="1"/>
  <c r="O11" i="5"/>
  <c r="I14" i="5"/>
  <c r="E13" i="5"/>
  <c r="F12" i="5"/>
  <c r="E14" i="5" l="1"/>
  <c r="F13" i="5"/>
  <c r="I15" i="5"/>
  <c r="N13" i="5"/>
  <c r="O12" i="5"/>
  <c r="O13" i="5" l="1"/>
  <c r="N14" i="5"/>
  <c r="I16" i="5"/>
  <c r="E15" i="5"/>
  <c r="F14" i="5"/>
  <c r="F15" i="5" l="1"/>
  <c r="E16" i="5"/>
  <c r="I17" i="5"/>
  <c r="N15" i="5"/>
  <c r="O14" i="5"/>
  <c r="N16" i="5" l="1"/>
  <c r="O15" i="5"/>
  <c r="I18" i="5"/>
  <c r="F16" i="5"/>
  <c r="E17" i="5"/>
  <c r="E18" i="5" l="1"/>
  <c r="F17" i="5"/>
  <c r="I19" i="5"/>
  <c r="N17" i="5"/>
  <c r="O16" i="5"/>
  <c r="O17" i="5" l="1"/>
  <c r="N18" i="5"/>
  <c r="I20" i="5"/>
  <c r="E19" i="5"/>
  <c r="F18" i="5"/>
  <c r="F19" i="5" l="1"/>
  <c r="E20" i="5"/>
  <c r="I21" i="5"/>
  <c r="O18" i="5"/>
  <c r="N19" i="5"/>
  <c r="N20" i="5" l="1"/>
  <c r="O19" i="5"/>
  <c r="I22" i="5"/>
  <c r="E21" i="5"/>
  <c r="F20" i="5"/>
  <c r="E22" i="5" l="1"/>
  <c r="F21" i="5"/>
  <c r="I23" i="5"/>
  <c r="N21" i="5"/>
  <c r="O20" i="5"/>
  <c r="N22" i="5" l="1"/>
  <c r="O21" i="5"/>
  <c r="I24" i="5"/>
  <c r="E23" i="5"/>
  <c r="F22" i="5"/>
  <c r="F23" i="5" l="1"/>
  <c r="E24" i="5"/>
  <c r="I25" i="5"/>
  <c r="N23" i="5"/>
  <c r="O22" i="5"/>
  <c r="N24" i="5" l="1"/>
  <c r="O23" i="5"/>
  <c r="I26" i="5"/>
  <c r="F24" i="5"/>
  <c r="E25" i="5"/>
  <c r="E26" i="5" l="1"/>
  <c r="F25" i="5"/>
  <c r="I27" i="5"/>
  <c r="N25" i="5"/>
  <c r="O24" i="5"/>
  <c r="O25" i="5" l="1"/>
  <c r="N26" i="5"/>
  <c r="I28" i="5"/>
  <c r="E27" i="5"/>
  <c r="F26" i="5"/>
  <c r="F27" i="5" l="1"/>
  <c r="E28" i="5"/>
  <c r="I29" i="5"/>
  <c r="N27" i="5"/>
  <c r="O26" i="5"/>
  <c r="N28" i="5" l="1"/>
  <c r="O27" i="5"/>
  <c r="I30" i="5"/>
  <c r="F28" i="5"/>
  <c r="E29" i="5"/>
  <c r="E30" i="5" l="1"/>
  <c r="F29" i="5"/>
  <c r="I31" i="5"/>
  <c r="N29" i="5"/>
  <c r="O28" i="5"/>
  <c r="O29" i="5" l="1"/>
  <c r="N30" i="5"/>
  <c r="I32" i="5"/>
  <c r="E31" i="5"/>
  <c r="F30" i="5"/>
  <c r="E32" i="5" l="1"/>
  <c r="F31" i="5"/>
  <c r="I33" i="5"/>
  <c r="I34" i="5"/>
  <c r="N31" i="5"/>
  <c r="O30" i="5"/>
  <c r="F32" i="5" l="1"/>
  <c r="E33" i="5"/>
  <c r="E34" i="5" s="1"/>
  <c r="N32" i="5"/>
  <c r="O31" i="5"/>
  <c r="O32" i="5" l="1"/>
  <c r="N33" i="5"/>
  <c r="F34" i="5"/>
  <c r="F33" i="5"/>
  <c r="O33" i="5" l="1"/>
  <c r="N34" i="5"/>
  <c r="O34" i="5" s="1"/>
</calcChain>
</file>

<file path=xl/sharedStrings.xml><?xml version="1.0" encoding="utf-8"?>
<sst xmlns="http://schemas.openxmlformats.org/spreadsheetml/2006/main" count="78" uniqueCount="40">
  <si>
    <t>Pay Period Start</t>
  </si>
  <si>
    <t>Pay Period End</t>
  </si>
  <si>
    <t>Pay Date</t>
  </si>
  <si>
    <t>N/A</t>
  </si>
  <si>
    <r>
      <t xml:space="preserve">*Cannot carry over any Personal hours from 1 </t>
    </r>
    <r>
      <rPr>
        <b/>
        <sz val="11"/>
        <color theme="1"/>
        <rFont val="Calibri"/>
        <family val="2"/>
        <scheme val="minor"/>
      </rPr>
      <t>fiscal</t>
    </r>
    <r>
      <rPr>
        <sz val="11"/>
        <color theme="1"/>
        <rFont val="Calibri"/>
        <family val="2"/>
        <scheme val="minor"/>
      </rPr>
      <t xml:space="preserve"> year to the next.</t>
    </r>
  </si>
  <si>
    <t>(hours earned per day)</t>
  </si>
  <si>
    <t>(hours earned per year)</t>
  </si>
  <si>
    <t>*Cannot accumulate more than 1125 hours of medical leave (150 days). 
Can donate up to 10 days of medical leave every 12 months.</t>
  </si>
  <si>
    <t>When editing this for a new year, pay attention to the first and last pay periods, as they are usually not 14 full days and adjust the calculation in the vacation and medical leave accruals accordingly - count the days worked and edit the formula in cells E8 and E34 as well as K8 and K34.</t>
  </si>
  <si>
    <t>Personal Days may NOT be carried forward from the previous year.</t>
  </si>
  <si>
    <r>
      <t xml:space="preserve">Enter medical leave </t>
    </r>
    <r>
      <rPr>
        <b/>
        <u/>
        <sz val="12"/>
        <color theme="0"/>
        <rFont val="Calibri (Body)_x0000_"/>
      </rPr>
      <t>hours</t>
    </r>
    <r>
      <rPr>
        <b/>
        <sz val="12"/>
        <color theme="0"/>
        <rFont val="Calibri"/>
        <family val="2"/>
        <scheme val="minor"/>
      </rPr>
      <t xml:space="preserve"> carried forward from the previous  fiscal year:</t>
    </r>
  </si>
  <si>
    <r>
      <t xml:space="preserve">Enter vacation leave </t>
    </r>
    <r>
      <rPr>
        <b/>
        <u/>
        <sz val="12"/>
        <color theme="0"/>
        <rFont val="Calibri (Body)_x0000_"/>
      </rPr>
      <t>hours</t>
    </r>
    <r>
      <rPr>
        <b/>
        <sz val="12"/>
        <color theme="0"/>
        <rFont val="Calibri"/>
        <family val="2"/>
        <scheme val="minor"/>
      </rPr>
      <t xml:space="preserve"> carried forward from the previous fiscal year:</t>
    </r>
  </si>
  <si>
    <t>Vacation Actual Hours Available</t>
  </si>
  <si>
    <t>Vacation Actual Days Available</t>
  </si>
  <si>
    <t>Personal Actual Hours Available</t>
  </si>
  <si>
    <t>Personal Actual Days Available</t>
  </si>
  <si>
    <t>Medical Actual Hours Available</t>
  </si>
  <si>
    <t>Medical Actual Days Available</t>
  </si>
  <si>
    <t>This workbook contains two sheets: Projected Time and Actual Time</t>
  </si>
  <si>
    <t>Instructions for use:</t>
  </si>
  <si>
    <t>2. Use the "Projected Time" sheet to budget upcoming hours you expect to take and when in columns D, G, and J.</t>
  </si>
  <si>
    <t>3. Use the "Actual Time" sheet to track the hours you actually take in columns D, G, and J.</t>
  </si>
  <si>
    <t>4. If your "Actual Time" differs from your "Projected Time," be sure they match in real-time (e.g., if you didn't project hours to be spent, but they you took them, make sure they are reflected on your "Projected Time" sheet).</t>
  </si>
  <si>
    <t>5. Be sure to budget and take all of your Personal Days to be used before June 30 (they cannot carry forward to the future fiscal year).</t>
  </si>
  <si>
    <t>6. Be sure to budget and use enough Vacation Leave that your balance on June 30 does not exceed the number of hours you earn in one year (i.e., cell E34 should be lower than cell I1 by June 30 each year).</t>
  </si>
  <si>
    <r>
      <t xml:space="preserve">Enter the </t>
    </r>
    <r>
      <rPr>
        <b/>
        <u/>
        <sz val="12"/>
        <color theme="0"/>
        <rFont val="Calibri (Body)"/>
      </rPr>
      <t>Hours</t>
    </r>
    <r>
      <rPr>
        <b/>
        <sz val="12"/>
        <color theme="0"/>
        <rFont val="Calibri"/>
        <family val="2"/>
        <scheme val="minor"/>
      </rPr>
      <t xml:space="preserve"> of Medical Leave Earned </t>
    </r>
    <r>
      <rPr>
        <b/>
        <u/>
        <sz val="12"/>
        <color theme="0"/>
        <rFont val="Calibri (Body)"/>
      </rPr>
      <t>Per Pay Period</t>
    </r>
    <r>
      <rPr>
        <b/>
        <sz val="12"/>
        <color theme="0"/>
        <rFont val="Calibri"/>
        <family val="2"/>
        <scheme val="minor"/>
      </rPr>
      <t xml:space="preserve"> (from last pay statement):</t>
    </r>
  </si>
  <si>
    <r>
      <t xml:space="preserve">Enter the </t>
    </r>
    <r>
      <rPr>
        <b/>
        <u/>
        <sz val="12"/>
        <color theme="0"/>
        <rFont val="Calibri (Body)"/>
      </rPr>
      <t>Hours</t>
    </r>
    <r>
      <rPr>
        <b/>
        <sz val="12"/>
        <color theme="0"/>
        <rFont val="Calibri"/>
        <family val="2"/>
        <scheme val="minor"/>
      </rPr>
      <t xml:space="preserve"> of Vacation Leave Earned </t>
    </r>
    <r>
      <rPr>
        <b/>
        <u/>
        <sz val="12"/>
        <color theme="0"/>
        <rFont val="Calibri (Body)"/>
      </rPr>
      <t>Per Pay Period</t>
    </r>
    <r>
      <rPr>
        <b/>
        <sz val="12"/>
        <color theme="0"/>
        <rFont val="Calibri"/>
        <family val="2"/>
        <scheme val="minor"/>
      </rPr>
      <t xml:space="preserve"> (from last pay statement):</t>
    </r>
  </si>
  <si>
    <r>
      <t xml:space="preserve">Enter Vacation </t>
    </r>
    <r>
      <rPr>
        <b/>
        <u/>
        <sz val="11"/>
        <color theme="0"/>
        <rFont val="Calibri (Body)"/>
      </rPr>
      <t>Hours</t>
    </r>
    <r>
      <rPr>
        <b/>
        <sz val="11"/>
        <color theme="0"/>
        <rFont val="Calibri"/>
        <family val="2"/>
        <scheme val="minor"/>
      </rPr>
      <t xml:space="preserve"> Used:</t>
    </r>
  </si>
  <si>
    <r>
      <t xml:space="preserve">Enter Personal </t>
    </r>
    <r>
      <rPr>
        <b/>
        <u/>
        <sz val="11"/>
        <color theme="0"/>
        <rFont val="Calibri (Body)"/>
      </rPr>
      <t>Hours</t>
    </r>
    <r>
      <rPr>
        <b/>
        <sz val="11"/>
        <color theme="0"/>
        <rFont val="Calibri"/>
        <family val="2"/>
        <scheme val="minor"/>
      </rPr>
      <t xml:space="preserve"> Used:</t>
    </r>
  </si>
  <si>
    <r>
      <t xml:space="preserve">Enter Medical </t>
    </r>
    <r>
      <rPr>
        <b/>
        <u/>
        <sz val="11"/>
        <color theme="0"/>
        <rFont val="Calibri (Body)"/>
      </rPr>
      <t>Hours</t>
    </r>
    <r>
      <rPr>
        <b/>
        <sz val="11"/>
        <color theme="0"/>
        <rFont val="Calibri"/>
        <family val="2"/>
        <scheme val="minor"/>
      </rPr>
      <t xml:space="preserve"> Used:</t>
    </r>
  </si>
  <si>
    <t>Hours of vacation leave earned per pay period (available on your most recent pay statement).</t>
  </si>
  <si>
    <t>Hours of medical leave earned per pay period (available on your most recent pay statement).</t>
  </si>
  <si>
    <t>Hours of vacation leave carried forward from previous fiscal year (balance as of June 30 the previous year).</t>
  </si>
  <si>
    <t>Hours of medical leave carried forward from previous fiscal year (balance as of June 30 the previous year).</t>
  </si>
  <si>
    <t>7. Regularly reconcile your records with the information in UKG --&gt; Time Management.</t>
  </si>
  <si>
    <t>Note: The sheets in this workbook are protected. Only the cells necessary for tracking leave time are unlocked. If you wish to modify or edit the formulas or instructional language, unprotect the sheet, make your changes, then reprotect it.</t>
  </si>
  <si>
    <r>
      <t xml:space="preserve">*Cannot carry more than 1x the annual earned vacation hours over from 1 </t>
    </r>
    <r>
      <rPr>
        <b/>
        <sz val="11"/>
        <color theme="1"/>
        <rFont val="Calibri"/>
        <family val="2"/>
        <scheme val="minor"/>
      </rPr>
      <t>fiscal</t>
    </r>
    <r>
      <rPr>
        <sz val="11"/>
        <color theme="1"/>
        <rFont val="Calibri"/>
        <family val="2"/>
        <scheme val="minor"/>
      </rPr>
      <t xml:space="preserve"> year to the next (cell E34 should be lower than cell I1 by June 30).</t>
    </r>
  </si>
  <si>
    <r>
      <t xml:space="preserve">1. Fill in the 4 cells shaded in yellow on </t>
    </r>
    <r>
      <rPr>
        <b/>
        <sz val="12"/>
        <color theme="1"/>
        <rFont val="Cambria"/>
        <family val="1"/>
        <scheme val="major"/>
      </rPr>
      <t>both</t>
    </r>
    <r>
      <rPr>
        <sz val="12"/>
        <color theme="1"/>
        <rFont val="Cambria"/>
        <family val="1"/>
        <scheme val="major"/>
      </rPr>
      <t xml:space="preserve"> sheets.</t>
    </r>
  </si>
  <si>
    <t>Floating Holidays may NOT be carried forward from the previous year.</t>
  </si>
  <si>
    <r>
      <t xml:space="preserve">*Cannot carry over any Floating Holiday hours from 1 </t>
    </r>
    <r>
      <rPr>
        <b/>
        <sz val="11"/>
        <color theme="1"/>
        <rFont val="Calibri"/>
        <family val="2"/>
        <scheme val="minor"/>
      </rPr>
      <t>fiscal</t>
    </r>
    <r>
      <rPr>
        <sz val="11"/>
        <color theme="1"/>
        <rFont val="Calibri"/>
        <family val="2"/>
        <scheme val="minor"/>
      </rPr>
      <t xml:space="preserve"> year to the next.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</si>
</sst>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
    <numFmt numFmtId="166" formatCode="[$-409]mmmm\ d\,\ yyyy;@"/>
  </numFmts>
  <fonts count="14">
    <font>
      <sz val="11"/>
      <color theme="1"/>
      <name val="Calibri"/>
      <family val="2"/>
      <scheme val="minor"/>
    </font>
    <font>
      <b/>
      <sz val="11"/>
      <color theme="0"/>
      <name val="Calibri"/>
      <family val="2"/>
      <scheme val="minor"/>
    </font>
    <font>
      <b/>
      <sz val="11"/>
      <color theme="1"/>
      <name val="Calibri"/>
      <family val="2"/>
      <scheme val="minor"/>
    </font>
    <font>
      <b/>
      <sz val="12"/>
      <color theme="0"/>
      <name val="Calibri"/>
      <family val="2"/>
      <scheme val="minor"/>
    </font>
    <font>
      <b/>
      <sz val="14"/>
      <color theme="0"/>
      <name val="Calibri"/>
      <family val="2"/>
      <scheme val="minor"/>
    </font>
    <font>
      <b/>
      <u/>
      <sz val="12"/>
      <color theme="0"/>
      <name val="Calibri (Body)_x0000_"/>
    </font>
    <font>
      <sz val="11"/>
      <color theme="0"/>
      <name val="Calibri"/>
      <family val="2"/>
      <scheme val="minor"/>
    </font>
    <font>
      <sz val="11"/>
      <color theme="0" tint="-0.499984740745262"/>
      <name val="Calibri"/>
      <family val="2"/>
      <scheme val="minor"/>
    </font>
    <font>
      <b/>
      <u/>
      <sz val="12"/>
      <color theme="0"/>
      <name val="Calibri (Body)"/>
    </font>
    <font>
      <sz val="11"/>
      <color theme="1"/>
      <name val="Cambria"/>
      <family val="1"/>
      <scheme val="major"/>
    </font>
    <font>
      <b/>
      <sz val="12"/>
      <color theme="1"/>
      <name val="Cambria"/>
      <family val="1"/>
      <scheme val="major"/>
    </font>
    <font>
      <sz val="12"/>
      <color theme="1"/>
      <name val="Cambria"/>
      <family val="1"/>
      <scheme val="major"/>
    </font>
    <font>
      <b/>
      <u/>
      <sz val="11"/>
      <color theme="0"/>
      <name val="Calibri (Body)"/>
    </font>
    <font>
      <b/>
      <i/>
      <sz val="12"/>
      <color theme="1"/>
      <name val="Cambria"/>
      <family val="1"/>
      <scheme val="major"/>
    </font>
  </fonts>
  <fills count="14">
    <fill>
      <patternFill patternType="none"/>
    </fill>
    <fill>
      <patternFill patternType="gray125"/>
    </fill>
    <fill>
      <patternFill patternType="solid">
        <fgColor theme="1"/>
        <bgColor indexed="64"/>
      </patternFill>
    </fill>
    <fill>
      <patternFill patternType="solid">
        <fgColor theme="6"/>
        <bgColor indexed="64"/>
      </patternFill>
    </fill>
    <fill>
      <patternFill patternType="solid">
        <fgColor theme="9"/>
        <bgColor indexed="64"/>
      </patternFill>
    </fill>
    <fill>
      <patternFill patternType="solid">
        <fgColor theme="7" tint="0.39997558519241921"/>
        <bgColor indexed="64"/>
      </patternFill>
    </fill>
    <fill>
      <patternFill patternType="solid">
        <fgColor theme="8"/>
        <bgColor indexed="64"/>
      </patternFill>
    </fill>
    <fill>
      <patternFill patternType="solid">
        <fgColor rgb="FFFFF474"/>
        <bgColor indexed="64"/>
      </patternFill>
    </fill>
    <fill>
      <patternFill patternType="solid">
        <fgColor rgb="FFD1E9F8"/>
        <bgColor indexed="64"/>
      </patternFill>
    </fill>
    <fill>
      <patternFill patternType="solid">
        <fgColor rgb="FFE8F2C4"/>
        <bgColor indexed="64"/>
      </patternFill>
    </fill>
    <fill>
      <patternFill patternType="solid">
        <fgColor rgb="FFFFE6CD"/>
        <bgColor indexed="64"/>
      </patternFill>
    </fill>
    <fill>
      <patternFill patternType="solid">
        <fgColor rgb="FFD7DCFD"/>
        <bgColor indexed="64"/>
      </patternFill>
    </fill>
    <fill>
      <patternFill patternType="solid">
        <fgColor theme="5" tint="0.79998168889431442"/>
        <bgColor indexed="64"/>
      </patternFill>
    </fill>
    <fill>
      <patternFill patternType="solid">
        <fgColor theme="5"/>
        <bgColor indexed="64"/>
      </patternFill>
    </fill>
  </fills>
  <borders count="11">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s>
  <cellStyleXfs count="1">
    <xf numFmtId="0" fontId="0" fillId="0" borderId="0"/>
  </cellStyleXfs>
  <cellXfs count="80">
    <xf numFmtId="0" fontId="0" fillId="0" borderId="0" xfId="0"/>
    <xf numFmtId="0" fontId="0" fillId="7" borderId="1" xfId="0" applyFill="1" applyBorder="1" applyProtection="1">
      <protection locked="0"/>
    </xf>
    <xf numFmtId="0" fontId="0" fillId="7" borderId="2" xfId="0" applyFill="1" applyBorder="1" applyAlignment="1" applyProtection="1">
      <alignment vertical="center"/>
      <protection locked="0"/>
    </xf>
    <xf numFmtId="0" fontId="7" fillId="0" borderId="0" xfId="0" applyFont="1"/>
    <xf numFmtId="0" fontId="0" fillId="0" borderId="0" xfId="0" applyAlignment="1">
      <alignment wrapText="1"/>
    </xf>
    <xf numFmtId="165" fontId="4" fillId="0" borderId="0" xfId="0" applyNumberFormat="1" applyFont="1" applyAlignment="1">
      <alignment horizontal="right"/>
    </xf>
    <xf numFmtId="0" fontId="3" fillId="0" borderId="0" xfId="0" applyFont="1" applyAlignment="1">
      <alignment horizontal="center" vertical="center" wrapText="1"/>
    </xf>
    <xf numFmtId="0" fontId="0" fillId="0" borderId="0" xfId="0" applyAlignment="1">
      <alignment vertical="center"/>
    </xf>
    <xf numFmtId="0" fontId="6" fillId="2" borderId="2" xfId="0" applyFont="1" applyFill="1" applyBorder="1" applyAlignment="1">
      <alignment horizontal="right" vertical="center"/>
    </xf>
    <xf numFmtId="0" fontId="1" fillId="2" borderId="0" xfId="0" applyFont="1" applyFill="1" applyAlignment="1">
      <alignment horizontal="center" vertical="top" wrapText="1"/>
    </xf>
    <xf numFmtId="0" fontId="2" fillId="0" borderId="0" xfId="0" applyFont="1"/>
    <xf numFmtId="0" fontId="0" fillId="0" borderId="0" xfId="0" applyAlignment="1">
      <alignment horizontal="left"/>
    </xf>
    <xf numFmtId="165" fontId="0" fillId="0" borderId="0" xfId="0" applyNumberFormat="1"/>
    <xf numFmtId="0" fontId="0" fillId="0" borderId="0" xfId="0" applyAlignment="1">
      <alignment horizontal="center" wrapText="1"/>
    </xf>
    <xf numFmtId="164" fontId="0" fillId="0" borderId="0" xfId="0" applyNumberFormat="1"/>
    <xf numFmtId="165" fontId="0" fillId="3" borderId="9" xfId="0" applyNumberFormat="1" applyFill="1" applyBorder="1"/>
    <xf numFmtId="165" fontId="0" fillId="3" borderId="4" xfId="0" applyNumberFormat="1" applyFill="1" applyBorder="1"/>
    <xf numFmtId="165" fontId="0" fillId="3" borderId="0" xfId="0" applyNumberFormat="1" applyFill="1"/>
    <xf numFmtId="165" fontId="0" fillId="3" borderId="6" xfId="0" applyNumberFormat="1" applyFill="1" applyBorder="1"/>
    <xf numFmtId="165" fontId="0" fillId="3" borderId="10" xfId="0" applyNumberFormat="1" applyFill="1" applyBorder="1"/>
    <xf numFmtId="165" fontId="0" fillId="3" borderId="8" xfId="0" applyNumberFormat="1" applyFill="1" applyBorder="1"/>
    <xf numFmtId="165" fontId="0" fillId="6" borderId="0" xfId="0" applyNumberFormat="1" applyFill="1"/>
    <xf numFmtId="165" fontId="0" fillId="4" borderId="0" xfId="0" applyNumberFormat="1" applyFill="1"/>
    <xf numFmtId="166" fontId="0" fillId="5" borderId="3" xfId="0" applyNumberFormat="1" applyFill="1" applyBorder="1"/>
    <xf numFmtId="166" fontId="0" fillId="5" borderId="9" xfId="0" applyNumberFormat="1" applyFill="1" applyBorder="1"/>
    <xf numFmtId="166" fontId="0" fillId="5" borderId="4" xfId="0" applyNumberFormat="1" applyFill="1" applyBorder="1"/>
    <xf numFmtId="166" fontId="0" fillId="5" borderId="5" xfId="0" applyNumberFormat="1" applyFill="1" applyBorder="1"/>
    <xf numFmtId="166" fontId="0" fillId="5" borderId="0" xfId="0" applyNumberFormat="1" applyFill="1"/>
    <xf numFmtId="166" fontId="0" fillId="5" borderId="6" xfId="0" applyNumberFormat="1" applyFill="1" applyBorder="1"/>
    <xf numFmtId="166" fontId="0" fillId="5" borderId="7" xfId="0" applyNumberFormat="1" applyFill="1" applyBorder="1"/>
    <xf numFmtId="166" fontId="0" fillId="5" borderId="10" xfId="0" applyNumberFormat="1" applyFill="1" applyBorder="1"/>
    <xf numFmtId="166" fontId="0" fillId="5" borderId="8" xfId="0" applyNumberFormat="1" applyFill="1" applyBorder="1"/>
    <xf numFmtId="165" fontId="0" fillId="6" borderId="9" xfId="0" applyNumberFormat="1" applyFill="1" applyBorder="1"/>
    <xf numFmtId="165" fontId="0" fillId="6" borderId="4" xfId="0" applyNumberFormat="1" applyFill="1" applyBorder="1"/>
    <xf numFmtId="165" fontId="0" fillId="6" borderId="6" xfId="0" applyNumberFormat="1" applyFill="1" applyBorder="1"/>
    <xf numFmtId="165" fontId="0" fillId="6" borderId="10" xfId="0" applyNumberFormat="1" applyFill="1" applyBorder="1"/>
    <xf numFmtId="165" fontId="0" fillId="6" borderId="8" xfId="0" applyNumberFormat="1" applyFill="1" applyBorder="1"/>
    <xf numFmtId="165" fontId="0" fillId="4" borderId="9" xfId="0" applyNumberFormat="1" applyFill="1" applyBorder="1"/>
    <xf numFmtId="165" fontId="0" fillId="4" borderId="4" xfId="0" applyNumberFormat="1" applyFill="1" applyBorder="1"/>
    <xf numFmtId="165" fontId="0" fillId="4" borderId="6" xfId="0" applyNumberFormat="1" applyFill="1" applyBorder="1"/>
    <xf numFmtId="165" fontId="0" fillId="4" borderId="10" xfId="0" applyNumberFormat="1" applyFill="1" applyBorder="1"/>
    <xf numFmtId="165" fontId="0" fillId="4" borderId="8" xfId="0" applyNumberFormat="1" applyFill="1" applyBorder="1"/>
    <xf numFmtId="165" fontId="0" fillId="8" borderId="3" xfId="0" applyNumberFormat="1" applyFill="1" applyBorder="1" applyProtection="1">
      <protection locked="0"/>
    </xf>
    <xf numFmtId="165" fontId="0" fillId="8" borderId="5" xfId="0" applyNumberFormat="1" applyFill="1" applyBorder="1" applyProtection="1">
      <protection locked="0"/>
    </xf>
    <xf numFmtId="165" fontId="0" fillId="8" borderId="7" xfId="0" applyNumberFormat="1" applyFill="1" applyBorder="1" applyProtection="1">
      <protection locked="0"/>
    </xf>
    <xf numFmtId="165" fontId="0" fillId="9" borderId="3" xfId="0" applyNumberFormat="1" applyFill="1" applyBorder="1" applyProtection="1">
      <protection locked="0"/>
    </xf>
    <xf numFmtId="165" fontId="0" fillId="9" borderId="5" xfId="0" applyNumberFormat="1" applyFill="1" applyBorder="1" applyProtection="1">
      <protection locked="0"/>
    </xf>
    <xf numFmtId="165" fontId="0" fillId="9" borderId="7" xfId="0" applyNumberFormat="1" applyFill="1" applyBorder="1" applyProtection="1">
      <protection locked="0"/>
    </xf>
    <xf numFmtId="165" fontId="0" fillId="10" borderId="3" xfId="0" applyNumberFormat="1" applyFill="1" applyBorder="1" applyProtection="1">
      <protection locked="0"/>
    </xf>
    <xf numFmtId="165" fontId="0" fillId="10" borderId="5" xfId="0" applyNumberFormat="1" applyFill="1" applyBorder="1" applyProtection="1">
      <protection locked="0"/>
    </xf>
    <xf numFmtId="165" fontId="0" fillId="10" borderId="7" xfId="0" applyNumberFormat="1" applyFill="1" applyBorder="1" applyProtection="1">
      <protection locked="0"/>
    </xf>
    <xf numFmtId="0" fontId="10" fillId="0" borderId="0" xfId="0" applyFont="1"/>
    <xf numFmtId="0" fontId="11" fillId="0" borderId="0" xfId="0" applyFont="1"/>
    <xf numFmtId="0" fontId="11" fillId="0" borderId="0" xfId="0" applyFont="1" applyAlignment="1">
      <alignment horizontal="left" indent="4"/>
    </xf>
    <xf numFmtId="0" fontId="13" fillId="0" borderId="0" xfId="0" applyFont="1"/>
    <xf numFmtId="165" fontId="3" fillId="2" borderId="5" xfId="0" applyNumberFormat="1" applyFont="1" applyFill="1" applyBorder="1" applyAlignment="1">
      <alignment horizontal="right"/>
    </xf>
    <xf numFmtId="165" fontId="3" fillId="2" borderId="0" xfId="0" applyNumberFormat="1" applyFont="1" applyFill="1" applyAlignment="1">
      <alignment horizontal="right"/>
    </xf>
    <xf numFmtId="165" fontId="0" fillId="9" borderId="9" xfId="0" applyNumberFormat="1" applyFill="1" applyBorder="1" applyAlignment="1">
      <alignment horizontal="left" vertical="top" wrapText="1"/>
    </xf>
    <xf numFmtId="165" fontId="0" fillId="9" borderId="0" xfId="0" applyNumberFormat="1" applyFill="1" applyAlignment="1">
      <alignment horizontal="left" vertical="top" wrapText="1"/>
    </xf>
    <xf numFmtId="0" fontId="9" fillId="11" borderId="0" xfId="0" applyFont="1" applyFill="1" applyAlignment="1">
      <alignment horizontal="left" vertical="top" wrapText="1"/>
    </xf>
    <xf numFmtId="165" fontId="0" fillId="8" borderId="0" xfId="0" applyNumberFormat="1" applyFill="1" applyAlignment="1">
      <alignment horizontal="left" vertical="top" wrapText="1"/>
    </xf>
    <xf numFmtId="0" fontId="0" fillId="8" borderId="0" xfId="0" applyFill="1" applyAlignment="1">
      <alignment horizontal="left" vertical="top" wrapText="1"/>
    </xf>
    <xf numFmtId="165" fontId="0" fillId="10" borderId="0" xfId="0" applyNumberFormat="1" applyFill="1" applyAlignment="1">
      <alignment horizontal="left" vertical="top"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165" fontId="0" fillId="12" borderId="3" xfId="0" applyNumberFormat="1" applyFill="1" applyBorder="1" applyProtection="1">
      <protection locked="0"/>
    </xf>
    <xf numFmtId="165" fontId="0" fillId="13" borderId="9" xfId="0" applyNumberFormat="1" applyFill="1" applyBorder="1"/>
    <xf numFmtId="165" fontId="0" fillId="13" borderId="4" xfId="0" applyNumberFormat="1" applyFill="1" applyBorder="1"/>
    <xf numFmtId="165" fontId="0" fillId="12" borderId="5" xfId="0" applyNumberFormat="1" applyFill="1" applyBorder="1" applyProtection="1">
      <protection locked="0"/>
    </xf>
    <xf numFmtId="165" fontId="0" fillId="13" borderId="0" xfId="0" applyNumberFormat="1" applyFill="1"/>
    <xf numFmtId="165" fontId="0" fillId="13" borderId="6" xfId="0" applyNumberFormat="1" applyFill="1" applyBorder="1"/>
    <xf numFmtId="165" fontId="0" fillId="12" borderId="7" xfId="0" applyNumberFormat="1" applyFill="1" applyBorder="1" applyProtection="1">
      <protection locked="0"/>
    </xf>
    <xf numFmtId="165" fontId="0" fillId="13" borderId="8" xfId="0" applyNumberFormat="1" applyFill="1" applyBorder="1"/>
    <xf numFmtId="165" fontId="0" fillId="12" borderId="0" xfId="0" applyNumberFormat="1" applyFill="1" applyAlignment="1">
      <alignment horizontal="left" vertical="top" wrapText="1"/>
    </xf>
    <xf numFmtId="0" fontId="0" fillId="12" borderId="0" xfId="0" applyFill="1" applyAlignment="1">
      <alignment horizontal="left" vertical="top" wrapText="1"/>
    </xf>
    <xf numFmtId="165" fontId="0" fillId="0" borderId="0" xfId="0" applyNumberFormat="1" applyAlignment="1">
      <alignment horizontal="left" vertical="top" wrapText="1"/>
    </xf>
  </cellXfs>
  <cellStyles count="1">
    <cellStyle name="Normal" xfId="0" builtinId="0"/>
  </cellStyles>
  <dxfs count="0"/>
  <tableStyles count="0" defaultTableStyle="TableStyleMedium2" defaultPivotStyle="PivotStyleLight16"/>
  <colors>
    <mruColors>
      <color rgb="FFE8F2C4"/>
      <color rgb="FFD7DCFD"/>
      <color rgb="FFFDD5B4"/>
      <color rgb="FFFFE6CD"/>
      <color rgb="FFD1E9F8"/>
      <color rgb="FF93CDDC"/>
      <color rgb="FFC5D79B"/>
      <color rgb="FFFFF474"/>
      <color rgb="FFFF98CF"/>
      <color rgb="FFECE68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0E86D-C2A6-CD46-AAF0-BC864208AC56}">
  <sheetPr>
    <tabColor rgb="FFD7DCFD"/>
  </sheetPr>
  <dimension ref="A1:A23"/>
  <sheetViews>
    <sheetView tabSelected="1" workbookViewId="0">
      <selection activeCell="C25" sqref="C25"/>
    </sheetView>
  </sheetViews>
  <sheetFormatPr baseColWidth="10" defaultRowHeight="16"/>
  <cols>
    <col min="1" max="16384" width="10.83203125" style="52"/>
  </cols>
  <sheetData>
    <row r="1" spans="1:1">
      <c r="A1" s="51" t="s">
        <v>18</v>
      </c>
    </row>
    <row r="3" spans="1:1">
      <c r="A3" s="51" t="s">
        <v>19</v>
      </c>
    </row>
    <row r="4" spans="1:1">
      <c r="A4" s="52" t="s">
        <v>37</v>
      </c>
    </row>
    <row r="5" spans="1:1">
      <c r="A5" s="53" t="s">
        <v>30</v>
      </c>
    </row>
    <row r="6" spans="1:1">
      <c r="A6" s="53" t="s">
        <v>31</v>
      </c>
    </row>
    <row r="7" spans="1:1">
      <c r="A7" s="53" t="s">
        <v>32</v>
      </c>
    </row>
    <row r="8" spans="1:1">
      <c r="A8" s="53" t="s">
        <v>33</v>
      </c>
    </row>
    <row r="9" spans="1:1">
      <c r="A9" s="53"/>
    </row>
    <row r="10" spans="1:1">
      <c r="A10" s="52" t="s">
        <v>20</v>
      </c>
    </row>
    <row r="12" spans="1:1">
      <c r="A12" s="52" t="s">
        <v>21</v>
      </c>
    </row>
    <row r="14" spans="1:1">
      <c r="A14" s="52" t="s">
        <v>22</v>
      </c>
    </row>
    <row r="16" spans="1:1">
      <c r="A16" s="52" t="s">
        <v>23</v>
      </c>
    </row>
    <row r="18" spans="1:1">
      <c r="A18" s="52" t="s">
        <v>24</v>
      </c>
    </row>
    <row r="20" spans="1:1">
      <c r="A20" s="52" t="s">
        <v>34</v>
      </c>
    </row>
    <row r="23" spans="1:1">
      <c r="A23" s="54" t="s">
        <v>35</v>
      </c>
    </row>
  </sheetData>
  <sheetProtection sheet="1" selectLockedCell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9DB7C-CB19-A44C-9669-877C092FCA22}">
  <sheetPr codeName="Sheet2">
    <tabColor rgb="FFFDD5B4"/>
  </sheetPr>
  <dimension ref="A1:S55"/>
  <sheetViews>
    <sheetView zoomScale="120" zoomScaleNormal="120" workbookViewId="0">
      <pane xSplit="3" ySplit="7" topLeftCell="D8" activePane="bottomRight" state="frozen"/>
      <selection pane="topRight" activeCell="D1" sqref="D1"/>
      <selection pane="bottomLeft" activeCell="A2" sqref="A2"/>
      <selection pane="bottomRight" activeCell="E6" sqref="E6"/>
    </sheetView>
  </sheetViews>
  <sheetFormatPr baseColWidth="10" defaultColWidth="8.83203125" defaultRowHeight="17" customHeight="1"/>
  <cols>
    <col min="1" max="3" width="20.33203125" customWidth="1"/>
    <col min="4" max="16" width="12.83203125" customWidth="1"/>
    <col min="17" max="18" width="10.5" customWidth="1"/>
    <col min="19" max="19" width="38.6640625" bestFit="1" customWidth="1"/>
    <col min="20" max="20" width="9.83203125" bestFit="1" customWidth="1"/>
    <col min="21" max="21" width="9.5" bestFit="1" customWidth="1"/>
    <col min="22" max="22" width="50.6640625" bestFit="1" customWidth="1"/>
  </cols>
  <sheetData>
    <row r="1" spans="1:19" thickBot="1">
      <c r="A1" s="55" t="s">
        <v>26</v>
      </c>
      <c r="B1" s="56"/>
      <c r="C1" s="56"/>
      <c r="D1" s="56"/>
      <c r="E1" s="1"/>
      <c r="F1" s="3">
        <f>E1/14</f>
        <v>0</v>
      </c>
      <c r="G1" s="3" t="s">
        <v>5</v>
      </c>
      <c r="I1" s="3">
        <f>E1*26</f>
        <v>0</v>
      </c>
      <c r="J1" s="3" t="s">
        <v>6</v>
      </c>
      <c r="L1" s="4"/>
      <c r="M1" s="3"/>
      <c r="O1" s="4"/>
    </row>
    <row r="2" spans="1:19" ht="17" customHeight="1" thickBot="1">
      <c r="A2" s="55" t="s">
        <v>25</v>
      </c>
      <c r="B2" s="56"/>
      <c r="C2" s="56"/>
      <c r="D2" s="56"/>
      <c r="E2" s="1"/>
      <c r="F2" s="3">
        <f>E2/14</f>
        <v>0</v>
      </c>
      <c r="G2" s="3" t="s">
        <v>5</v>
      </c>
      <c r="I2" s="3">
        <f>E2*26</f>
        <v>0</v>
      </c>
      <c r="J2" s="3" t="s">
        <v>6</v>
      </c>
      <c r="L2" s="4"/>
      <c r="M2" s="3"/>
      <c r="O2" s="4"/>
    </row>
    <row r="3" spans="1:19" ht="17" customHeight="1">
      <c r="A3" s="5"/>
      <c r="B3" s="5"/>
      <c r="C3" s="5"/>
      <c r="E3" s="63" t="s">
        <v>11</v>
      </c>
      <c r="F3" s="64"/>
      <c r="G3" s="6"/>
      <c r="H3" s="63" t="s">
        <v>9</v>
      </c>
      <c r="I3" s="64"/>
      <c r="J3" s="6"/>
      <c r="K3" s="63" t="s">
        <v>38</v>
      </c>
      <c r="L3" s="64"/>
      <c r="M3" s="7"/>
      <c r="N3" s="63" t="s">
        <v>10</v>
      </c>
      <c r="O3" s="64"/>
    </row>
    <row r="4" spans="1:19" ht="17" customHeight="1">
      <c r="A4" s="5"/>
      <c r="B4" s="5"/>
      <c r="C4" s="5"/>
      <c r="E4" s="65"/>
      <c r="F4" s="66"/>
      <c r="G4" s="6"/>
      <c r="H4" s="65"/>
      <c r="I4" s="66"/>
      <c r="J4" s="6"/>
      <c r="K4" s="65"/>
      <c r="L4" s="66"/>
      <c r="M4" s="7"/>
      <c r="N4" s="65"/>
      <c r="O4" s="66"/>
    </row>
    <row r="5" spans="1:19" ht="17" customHeight="1" thickBot="1">
      <c r="A5" s="5"/>
      <c r="B5" s="5"/>
      <c r="C5" s="5"/>
      <c r="E5" s="67"/>
      <c r="F5" s="68"/>
      <c r="G5" s="6"/>
      <c r="H5" s="67"/>
      <c r="I5" s="68"/>
      <c r="J5" s="6"/>
      <c r="K5" s="67"/>
      <c r="L5" s="68"/>
      <c r="M5" s="7"/>
      <c r="N5" s="67"/>
      <c r="O5" s="68"/>
    </row>
    <row r="6" spans="1:19" ht="17" customHeight="1" thickBot="1">
      <c r="A6" s="5"/>
      <c r="B6" s="5"/>
      <c r="C6" s="5"/>
      <c r="E6" s="2"/>
      <c r="F6" s="7"/>
      <c r="G6" s="7"/>
      <c r="H6" s="8" t="s">
        <v>3</v>
      </c>
      <c r="I6" s="7"/>
      <c r="J6" s="7"/>
      <c r="K6" s="8" t="s">
        <v>3</v>
      </c>
      <c r="L6" s="7"/>
      <c r="M6" s="7"/>
      <c r="N6" s="2"/>
    </row>
    <row r="7" spans="1:19" s="4" customFormat="1" ht="30" customHeight="1" thickBot="1">
      <c r="A7" s="9" t="s">
        <v>0</v>
      </c>
      <c r="B7" s="9" t="s">
        <v>1</v>
      </c>
      <c r="C7" s="9" t="s">
        <v>2</v>
      </c>
      <c r="D7" s="9" t="s">
        <v>27</v>
      </c>
      <c r="E7" s="9" t="s">
        <v>12</v>
      </c>
      <c r="F7" s="9" t="s">
        <v>13</v>
      </c>
      <c r="G7" s="9" t="s">
        <v>28</v>
      </c>
      <c r="H7" s="9" t="s">
        <v>14</v>
      </c>
      <c r="I7" s="9" t="s">
        <v>15</v>
      </c>
      <c r="J7" s="9" t="s">
        <v>28</v>
      </c>
      <c r="K7" s="9" t="s">
        <v>14</v>
      </c>
      <c r="L7" s="9" t="s">
        <v>15</v>
      </c>
      <c r="M7" s="9" t="s">
        <v>29</v>
      </c>
      <c r="N7" s="9" t="s">
        <v>16</v>
      </c>
      <c r="O7" s="9" t="s">
        <v>17</v>
      </c>
    </row>
    <row r="8" spans="1:19" ht="17" customHeight="1">
      <c r="A8" s="23">
        <v>45839</v>
      </c>
      <c r="B8" s="24">
        <v>45842</v>
      </c>
      <c r="C8" s="25">
        <v>45848</v>
      </c>
      <c r="D8" s="45"/>
      <c r="E8" s="15">
        <f>(E6-D8)+($F$1*4)</f>
        <v>0</v>
      </c>
      <c r="F8" s="16">
        <f t="shared" ref="F8:F34" si="0">E8/7.5</f>
        <v>0</v>
      </c>
      <c r="G8" s="42"/>
      <c r="H8" s="32">
        <f>G8</f>
        <v>0</v>
      </c>
      <c r="I8" s="33">
        <f>H8/7.5</f>
        <v>0</v>
      </c>
      <c r="J8" s="69"/>
      <c r="K8" s="70">
        <f>J8</f>
        <v>0</v>
      </c>
      <c r="L8" s="71">
        <f>K8/7.5</f>
        <v>0</v>
      </c>
      <c r="M8" s="48"/>
      <c r="N8" s="37">
        <f>(N6-M8)+($F$2*5)</f>
        <v>0</v>
      </c>
      <c r="O8" s="38">
        <f t="shared" ref="O8:O34" si="1">N8/7.5</f>
        <v>0</v>
      </c>
    </row>
    <row r="9" spans="1:19" ht="17" customHeight="1">
      <c r="A9" s="26">
        <v>45843</v>
      </c>
      <c r="B9" s="27">
        <v>45856</v>
      </c>
      <c r="C9" s="28">
        <v>45862</v>
      </c>
      <c r="D9" s="46"/>
      <c r="E9" s="17">
        <f t="shared" ref="E9:E33" si="2">(E8-D9)+$E$1</f>
        <v>0</v>
      </c>
      <c r="F9" s="18">
        <f t="shared" si="0"/>
        <v>0</v>
      </c>
      <c r="G9" s="43"/>
      <c r="H9" s="21">
        <f>(H8-G9)+7.5</f>
        <v>7.5</v>
      </c>
      <c r="I9" s="34">
        <f>H9/7.5</f>
        <v>1</v>
      </c>
      <c r="J9" s="72"/>
      <c r="K9" s="73">
        <f>(K8-J9)</f>
        <v>0</v>
      </c>
      <c r="L9" s="74">
        <f>K9/7.5</f>
        <v>0</v>
      </c>
      <c r="M9" s="49"/>
      <c r="N9" s="22">
        <f t="shared" ref="N9:N33" si="3">(N8-M9)+$E$2</f>
        <v>0</v>
      </c>
      <c r="O9" s="39">
        <f t="shared" si="1"/>
        <v>0</v>
      </c>
    </row>
    <row r="10" spans="1:19" ht="17" customHeight="1">
      <c r="A10" s="26">
        <v>45857</v>
      </c>
      <c r="B10" s="27">
        <v>45870</v>
      </c>
      <c r="C10" s="28">
        <v>45876</v>
      </c>
      <c r="D10" s="46"/>
      <c r="E10" s="17">
        <f t="shared" si="2"/>
        <v>0</v>
      </c>
      <c r="F10" s="18">
        <f t="shared" si="0"/>
        <v>0</v>
      </c>
      <c r="G10" s="43"/>
      <c r="H10" s="21">
        <f t="shared" ref="H10:H14" si="4">(H9-G10)</f>
        <v>7.5</v>
      </c>
      <c r="I10" s="34">
        <f>H10/7.5</f>
        <v>1</v>
      </c>
      <c r="J10" s="72"/>
      <c r="K10" s="73">
        <f t="shared" ref="K10:K34" si="5">(K9-J10)</f>
        <v>0</v>
      </c>
      <c r="L10" s="74">
        <f>K10/7.5</f>
        <v>0</v>
      </c>
      <c r="M10" s="49"/>
      <c r="N10" s="22">
        <f t="shared" si="3"/>
        <v>0</v>
      </c>
      <c r="O10" s="39">
        <f t="shared" si="1"/>
        <v>0</v>
      </c>
    </row>
    <row r="11" spans="1:19" ht="17" customHeight="1">
      <c r="A11" s="26">
        <v>45871</v>
      </c>
      <c r="B11" s="27">
        <v>45884</v>
      </c>
      <c r="C11" s="28">
        <v>45890</v>
      </c>
      <c r="D11" s="46"/>
      <c r="E11" s="17">
        <f t="shared" si="2"/>
        <v>0</v>
      </c>
      <c r="F11" s="18">
        <f t="shared" si="0"/>
        <v>0</v>
      </c>
      <c r="G11" s="43"/>
      <c r="H11" s="21">
        <f t="shared" si="4"/>
        <v>7.5</v>
      </c>
      <c r="I11" s="34">
        <f t="shared" ref="I11:I34" si="6">H11/7.5</f>
        <v>1</v>
      </c>
      <c r="J11" s="72"/>
      <c r="K11" s="73">
        <f t="shared" si="5"/>
        <v>0</v>
      </c>
      <c r="L11" s="74">
        <f t="shared" ref="L11:L34" si="7">K11/7.5</f>
        <v>0</v>
      </c>
      <c r="M11" s="49"/>
      <c r="N11" s="22">
        <f t="shared" si="3"/>
        <v>0</v>
      </c>
      <c r="O11" s="39">
        <f t="shared" si="1"/>
        <v>0</v>
      </c>
      <c r="Q11" s="10"/>
      <c r="R11" s="10"/>
      <c r="S11" s="10"/>
    </row>
    <row r="12" spans="1:19" ht="17" customHeight="1">
      <c r="A12" s="26">
        <v>45885</v>
      </c>
      <c r="B12" s="27">
        <v>45898</v>
      </c>
      <c r="C12" s="28">
        <v>45904</v>
      </c>
      <c r="D12" s="46"/>
      <c r="E12" s="17">
        <f t="shared" si="2"/>
        <v>0</v>
      </c>
      <c r="F12" s="18">
        <f t="shared" si="0"/>
        <v>0</v>
      </c>
      <c r="G12" s="43"/>
      <c r="H12" s="21">
        <f t="shared" si="4"/>
        <v>7.5</v>
      </c>
      <c r="I12" s="34">
        <f t="shared" si="6"/>
        <v>1</v>
      </c>
      <c r="J12" s="72"/>
      <c r="K12" s="73">
        <f t="shared" si="5"/>
        <v>0</v>
      </c>
      <c r="L12" s="74">
        <f t="shared" si="7"/>
        <v>0</v>
      </c>
      <c r="M12" s="49"/>
      <c r="N12" s="22">
        <f t="shared" si="3"/>
        <v>0</v>
      </c>
      <c r="O12" s="39">
        <f t="shared" si="1"/>
        <v>0</v>
      </c>
      <c r="R12" s="11"/>
    </row>
    <row r="13" spans="1:19" ht="17" customHeight="1">
      <c r="A13" s="26">
        <v>45899</v>
      </c>
      <c r="B13" s="27">
        <v>45912</v>
      </c>
      <c r="C13" s="28">
        <v>45918</v>
      </c>
      <c r="D13" s="46"/>
      <c r="E13" s="17">
        <f t="shared" si="2"/>
        <v>0</v>
      </c>
      <c r="F13" s="18">
        <f t="shared" si="0"/>
        <v>0</v>
      </c>
      <c r="G13" s="43"/>
      <c r="H13" s="21">
        <f t="shared" si="4"/>
        <v>7.5</v>
      </c>
      <c r="I13" s="34">
        <f t="shared" si="6"/>
        <v>1</v>
      </c>
      <c r="J13" s="72"/>
      <c r="K13" s="73">
        <f t="shared" si="5"/>
        <v>0</v>
      </c>
      <c r="L13" s="74">
        <f t="shared" si="7"/>
        <v>0</v>
      </c>
      <c r="M13" s="49"/>
      <c r="N13" s="22">
        <f t="shared" si="3"/>
        <v>0</v>
      </c>
      <c r="O13" s="39">
        <f t="shared" si="1"/>
        <v>0</v>
      </c>
      <c r="R13" s="11"/>
    </row>
    <row r="14" spans="1:19" ht="17" customHeight="1">
      <c r="A14" s="26">
        <v>45913</v>
      </c>
      <c r="B14" s="27">
        <v>45926</v>
      </c>
      <c r="C14" s="28">
        <v>45932</v>
      </c>
      <c r="D14" s="46"/>
      <c r="E14" s="17">
        <f t="shared" si="2"/>
        <v>0</v>
      </c>
      <c r="F14" s="18">
        <f t="shared" si="0"/>
        <v>0</v>
      </c>
      <c r="G14" s="43"/>
      <c r="H14" s="21">
        <f t="shared" si="4"/>
        <v>7.5</v>
      </c>
      <c r="I14" s="34">
        <f t="shared" si="6"/>
        <v>1</v>
      </c>
      <c r="J14" s="72"/>
      <c r="K14" s="73">
        <f t="shared" si="5"/>
        <v>0</v>
      </c>
      <c r="L14" s="74">
        <f t="shared" si="7"/>
        <v>0</v>
      </c>
      <c r="M14" s="49"/>
      <c r="N14" s="22">
        <f t="shared" si="3"/>
        <v>0</v>
      </c>
      <c r="O14" s="39">
        <f t="shared" si="1"/>
        <v>0</v>
      </c>
      <c r="R14" s="11"/>
    </row>
    <row r="15" spans="1:19" ht="17" customHeight="1">
      <c r="A15" s="26">
        <v>45927</v>
      </c>
      <c r="B15" s="27">
        <v>45940</v>
      </c>
      <c r="C15" s="28">
        <v>45946</v>
      </c>
      <c r="D15" s="46"/>
      <c r="E15" s="17">
        <f t="shared" si="2"/>
        <v>0</v>
      </c>
      <c r="F15" s="18">
        <f t="shared" si="0"/>
        <v>0</v>
      </c>
      <c r="G15" s="43"/>
      <c r="H15" s="21">
        <f>(H14-G15)</f>
        <v>7.5</v>
      </c>
      <c r="I15" s="34">
        <f t="shared" si="6"/>
        <v>1</v>
      </c>
      <c r="J15" s="72"/>
      <c r="K15" s="73">
        <f t="shared" si="5"/>
        <v>0</v>
      </c>
      <c r="L15" s="74">
        <f t="shared" si="7"/>
        <v>0</v>
      </c>
      <c r="M15" s="49"/>
      <c r="N15" s="22">
        <f t="shared" si="3"/>
        <v>0</v>
      </c>
      <c r="O15" s="39">
        <f t="shared" si="1"/>
        <v>0</v>
      </c>
      <c r="R15" s="11"/>
    </row>
    <row r="16" spans="1:19" ht="17" customHeight="1">
      <c r="A16" s="26">
        <v>45941</v>
      </c>
      <c r="B16" s="27">
        <v>45954</v>
      </c>
      <c r="C16" s="28">
        <v>45960</v>
      </c>
      <c r="D16" s="46"/>
      <c r="E16" s="17">
        <f t="shared" si="2"/>
        <v>0</v>
      </c>
      <c r="F16" s="18">
        <f t="shared" si="0"/>
        <v>0</v>
      </c>
      <c r="G16" s="43"/>
      <c r="H16" s="21">
        <f>(H15-G16)+7.5</f>
        <v>15</v>
      </c>
      <c r="I16" s="34">
        <f t="shared" si="6"/>
        <v>2</v>
      </c>
      <c r="J16" s="72"/>
      <c r="K16" s="73">
        <f t="shared" si="5"/>
        <v>0</v>
      </c>
      <c r="L16" s="74">
        <f t="shared" si="7"/>
        <v>0</v>
      </c>
      <c r="M16" s="49"/>
      <c r="N16" s="22">
        <f t="shared" si="3"/>
        <v>0</v>
      </c>
      <c r="O16" s="39">
        <f t="shared" si="1"/>
        <v>0</v>
      </c>
      <c r="R16" s="11"/>
    </row>
    <row r="17" spans="1:19" ht="17" customHeight="1">
      <c r="A17" s="26">
        <v>45955</v>
      </c>
      <c r="B17" s="27">
        <v>45968</v>
      </c>
      <c r="C17" s="28">
        <v>45974</v>
      </c>
      <c r="D17" s="46"/>
      <c r="E17" s="17">
        <f t="shared" si="2"/>
        <v>0</v>
      </c>
      <c r="F17" s="18">
        <f t="shared" si="0"/>
        <v>0</v>
      </c>
      <c r="G17" s="43"/>
      <c r="H17" s="21">
        <f t="shared" ref="H17:H20" si="8">H16-G17</f>
        <v>15</v>
      </c>
      <c r="I17" s="34">
        <f t="shared" si="6"/>
        <v>2</v>
      </c>
      <c r="J17" s="72"/>
      <c r="K17" s="73">
        <f t="shared" si="5"/>
        <v>0</v>
      </c>
      <c r="L17" s="74">
        <f t="shared" si="7"/>
        <v>0</v>
      </c>
      <c r="M17" s="49"/>
      <c r="N17" s="22">
        <f t="shared" si="3"/>
        <v>0</v>
      </c>
      <c r="O17" s="39">
        <f t="shared" si="1"/>
        <v>0</v>
      </c>
      <c r="R17" s="11"/>
    </row>
    <row r="18" spans="1:19" ht="17" customHeight="1">
      <c r="A18" s="26">
        <v>45969</v>
      </c>
      <c r="B18" s="27">
        <v>45982</v>
      </c>
      <c r="C18" s="28">
        <v>45988</v>
      </c>
      <c r="D18" s="46"/>
      <c r="E18" s="17">
        <f t="shared" si="2"/>
        <v>0</v>
      </c>
      <c r="F18" s="18">
        <f t="shared" si="0"/>
        <v>0</v>
      </c>
      <c r="G18" s="43"/>
      <c r="H18" s="21">
        <f t="shared" si="8"/>
        <v>15</v>
      </c>
      <c r="I18" s="34">
        <f t="shared" si="6"/>
        <v>2</v>
      </c>
      <c r="J18" s="72"/>
      <c r="K18" s="73">
        <f t="shared" si="5"/>
        <v>0</v>
      </c>
      <c r="L18" s="74">
        <f t="shared" si="7"/>
        <v>0</v>
      </c>
      <c r="M18" s="49"/>
      <c r="N18" s="22">
        <f t="shared" si="3"/>
        <v>0</v>
      </c>
      <c r="O18" s="39">
        <f t="shared" si="1"/>
        <v>0</v>
      </c>
      <c r="R18" s="11"/>
    </row>
    <row r="19" spans="1:19" ht="17" customHeight="1">
      <c r="A19" s="26">
        <v>45983</v>
      </c>
      <c r="B19" s="27">
        <v>45996</v>
      </c>
      <c r="C19" s="28">
        <v>46002</v>
      </c>
      <c r="D19" s="46"/>
      <c r="E19" s="17">
        <f t="shared" si="2"/>
        <v>0</v>
      </c>
      <c r="F19" s="18">
        <f t="shared" si="0"/>
        <v>0</v>
      </c>
      <c r="G19" s="43"/>
      <c r="H19" s="21">
        <f t="shared" si="8"/>
        <v>15</v>
      </c>
      <c r="I19" s="34">
        <f t="shared" si="6"/>
        <v>2</v>
      </c>
      <c r="J19" s="72"/>
      <c r="K19" s="73">
        <f t="shared" si="5"/>
        <v>0</v>
      </c>
      <c r="L19" s="74">
        <f t="shared" si="7"/>
        <v>0</v>
      </c>
      <c r="M19" s="49"/>
      <c r="N19" s="22">
        <f t="shared" si="3"/>
        <v>0</v>
      </c>
      <c r="O19" s="39">
        <f t="shared" si="1"/>
        <v>0</v>
      </c>
    </row>
    <row r="20" spans="1:19" ht="17" customHeight="1">
      <c r="A20" s="26">
        <v>45997</v>
      </c>
      <c r="B20" s="27">
        <v>46010</v>
      </c>
      <c r="C20" s="28">
        <v>46016</v>
      </c>
      <c r="D20" s="46"/>
      <c r="E20" s="17">
        <f t="shared" si="2"/>
        <v>0</v>
      </c>
      <c r="F20" s="18">
        <f t="shared" si="0"/>
        <v>0</v>
      </c>
      <c r="G20" s="43"/>
      <c r="H20" s="21">
        <f t="shared" si="8"/>
        <v>15</v>
      </c>
      <c r="I20" s="34">
        <f t="shared" si="6"/>
        <v>2</v>
      </c>
      <c r="J20" s="72"/>
      <c r="K20" s="73">
        <f t="shared" si="5"/>
        <v>0</v>
      </c>
      <c r="L20" s="74">
        <f t="shared" si="7"/>
        <v>0</v>
      </c>
      <c r="M20" s="49"/>
      <c r="N20" s="22">
        <f t="shared" si="3"/>
        <v>0</v>
      </c>
      <c r="O20" s="39">
        <f t="shared" si="1"/>
        <v>0</v>
      </c>
      <c r="Q20" s="10"/>
      <c r="R20" s="10"/>
      <c r="S20" s="10"/>
    </row>
    <row r="21" spans="1:19" ht="17" customHeight="1">
      <c r="A21" s="26">
        <v>46011</v>
      </c>
      <c r="B21" s="27">
        <v>46024</v>
      </c>
      <c r="C21" s="28">
        <v>46030</v>
      </c>
      <c r="D21" s="46"/>
      <c r="E21" s="17">
        <f t="shared" si="2"/>
        <v>0</v>
      </c>
      <c r="F21" s="18">
        <f t="shared" si="0"/>
        <v>0</v>
      </c>
      <c r="G21" s="43"/>
      <c r="H21" s="21">
        <f>(H20-G21)</f>
        <v>15</v>
      </c>
      <c r="I21" s="34">
        <f t="shared" si="6"/>
        <v>2</v>
      </c>
      <c r="J21" s="72"/>
      <c r="K21" s="73">
        <f t="shared" si="5"/>
        <v>0</v>
      </c>
      <c r="L21" s="74">
        <f t="shared" si="7"/>
        <v>0</v>
      </c>
      <c r="M21" s="49"/>
      <c r="N21" s="22">
        <f t="shared" si="3"/>
        <v>0</v>
      </c>
      <c r="O21" s="39">
        <f t="shared" si="1"/>
        <v>0</v>
      </c>
      <c r="R21" s="11"/>
    </row>
    <row r="22" spans="1:19" ht="17" customHeight="1">
      <c r="A22" s="26">
        <v>46025</v>
      </c>
      <c r="B22" s="27">
        <v>46038</v>
      </c>
      <c r="C22" s="28">
        <v>46044</v>
      </c>
      <c r="D22" s="46"/>
      <c r="E22" s="17">
        <f t="shared" si="2"/>
        <v>0</v>
      </c>
      <c r="F22" s="18">
        <f t="shared" si="0"/>
        <v>0</v>
      </c>
      <c r="G22" s="43"/>
      <c r="H22" s="21">
        <f>(H21-G22)+7.5</f>
        <v>22.5</v>
      </c>
      <c r="I22" s="34">
        <f t="shared" si="6"/>
        <v>3</v>
      </c>
      <c r="J22" s="72"/>
      <c r="K22" s="73">
        <f t="shared" si="5"/>
        <v>0</v>
      </c>
      <c r="L22" s="74">
        <f t="shared" si="7"/>
        <v>0</v>
      </c>
      <c r="M22" s="49"/>
      <c r="N22" s="22">
        <f t="shared" si="3"/>
        <v>0</v>
      </c>
      <c r="O22" s="39">
        <f t="shared" si="1"/>
        <v>0</v>
      </c>
      <c r="R22" s="11"/>
    </row>
    <row r="23" spans="1:19" ht="17" customHeight="1">
      <c r="A23" s="26">
        <v>46039</v>
      </c>
      <c r="B23" s="27">
        <v>46052</v>
      </c>
      <c r="C23" s="28">
        <v>46058</v>
      </c>
      <c r="D23" s="46"/>
      <c r="E23" s="17">
        <f t="shared" si="2"/>
        <v>0</v>
      </c>
      <c r="F23" s="18">
        <f t="shared" si="0"/>
        <v>0</v>
      </c>
      <c r="G23" s="43"/>
      <c r="H23" s="21">
        <f t="shared" ref="H23:H27" si="9">H22-G23</f>
        <v>22.5</v>
      </c>
      <c r="I23" s="34">
        <f t="shared" si="6"/>
        <v>3</v>
      </c>
      <c r="J23" s="72"/>
      <c r="K23" s="73">
        <f t="shared" si="5"/>
        <v>0</v>
      </c>
      <c r="L23" s="74">
        <f t="shared" si="7"/>
        <v>0</v>
      </c>
      <c r="M23" s="49"/>
      <c r="N23" s="22">
        <f t="shared" si="3"/>
        <v>0</v>
      </c>
      <c r="O23" s="39">
        <f t="shared" si="1"/>
        <v>0</v>
      </c>
      <c r="R23" s="11"/>
    </row>
    <row r="24" spans="1:19" ht="17" customHeight="1">
      <c r="A24" s="26">
        <v>46053</v>
      </c>
      <c r="B24" s="27">
        <v>46066</v>
      </c>
      <c r="C24" s="28">
        <v>46072</v>
      </c>
      <c r="D24" s="46"/>
      <c r="E24" s="17">
        <f t="shared" si="2"/>
        <v>0</v>
      </c>
      <c r="F24" s="18">
        <f t="shared" si="0"/>
        <v>0</v>
      </c>
      <c r="G24" s="43"/>
      <c r="H24" s="21">
        <f t="shared" si="9"/>
        <v>22.5</v>
      </c>
      <c r="I24" s="34">
        <f t="shared" si="6"/>
        <v>3</v>
      </c>
      <c r="J24" s="72"/>
      <c r="K24" s="73">
        <f t="shared" si="5"/>
        <v>0</v>
      </c>
      <c r="L24" s="74">
        <f t="shared" si="7"/>
        <v>0</v>
      </c>
      <c r="M24" s="49"/>
      <c r="N24" s="22">
        <f t="shared" si="3"/>
        <v>0</v>
      </c>
      <c r="O24" s="39">
        <f t="shared" si="1"/>
        <v>0</v>
      </c>
      <c r="R24" s="11"/>
    </row>
    <row r="25" spans="1:19" ht="17" customHeight="1">
      <c r="A25" s="26">
        <v>46067</v>
      </c>
      <c r="B25" s="27">
        <v>46080</v>
      </c>
      <c r="C25" s="28">
        <v>46086</v>
      </c>
      <c r="D25" s="46"/>
      <c r="E25" s="17">
        <f t="shared" si="2"/>
        <v>0</v>
      </c>
      <c r="F25" s="18">
        <f t="shared" si="0"/>
        <v>0</v>
      </c>
      <c r="G25" s="43"/>
      <c r="H25" s="21">
        <f t="shared" si="9"/>
        <v>22.5</v>
      </c>
      <c r="I25" s="34">
        <f t="shared" si="6"/>
        <v>3</v>
      </c>
      <c r="J25" s="72"/>
      <c r="K25" s="73">
        <f t="shared" si="5"/>
        <v>0</v>
      </c>
      <c r="L25" s="74">
        <f t="shared" si="7"/>
        <v>0</v>
      </c>
      <c r="M25" s="49"/>
      <c r="N25" s="22">
        <f t="shared" si="3"/>
        <v>0</v>
      </c>
      <c r="O25" s="39">
        <f t="shared" si="1"/>
        <v>0</v>
      </c>
    </row>
    <row r="26" spans="1:19" ht="17" customHeight="1">
      <c r="A26" s="26">
        <v>46081</v>
      </c>
      <c r="B26" s="27">
        <v>46094</v>
      </c>
      <c r="C26" s="28">
        <v>46100</v>
      </c>
      <c r="D26" s="46"/>
      <c r="E26" s="17">
        <f t="shared" si="2"/>
        <v>0</v>
      </c>
      <c r="F26" s="18">
        <f t="shared" si="0"/>
        <v>0</v>
      </c>
      <c r="G26" s="43"/>
      <c r="H26" s="21">
        <f t="shared" si="9"/>
        <v>22.5</v>
      </c>
      <c r="I26" s="34">
        <f t="shared" si="6"/>
        <v>3</v>
      </c>
      <c r="J26" s="72"/>
      <c r="K26" s="73">
        <f t="shared" si="5"/>
        <v>0</v>
      </c>
      <c r="L26" s="74">
        <f t="shared" si="7"/>
        <v>0</v>
      </c>
      <c r="M26" s="49"/>
      <c r="N26" s="22">
        <f t="shared" si="3"/>
        <v>0</v>
      </c>
      <c r="O26" s="39">
        <f t="shared" si="1"/>
        <v>0</v>
      </c>
    </row>
    <row r="27" spans="1:19" ht="17" customHeight="1">
      <c r="A27" s="26">
        <v>46095</v>
      </c>
      <c r="B27" s="27">
        <v>46108</v>
      </c>
      <c r="C27" s="28">
        <v>46114</v>
      </c>
      <c r="D27" s="46"/>
      <c r="E27" s="17">
        <f t="shared" si="2"/>
        <v>0</v>
      </c>
      <c r="F27" s="18">
        <f t="shared" si="0"/>
        <v>0</v>
      </c>
      <c r="G27" s="43"/>
      <c r="H27" s="21">
        <f t="shared" si="9"/>
        <v>22.5</v>
      </c>
      <c r="I27" s="34">
        <f t="shared" si="6"/>
        <v>3</v>
      </c>
      <c r="J27" s="72"/>
      <c r="K27" s="73">
        <f t="shared" si="5"/>
        <v>0</v>
      </c>
      <c r="L27" s="74">
        <f t="shared" si="7"/>
        <v>0</v>
      </c>
      <c r="M27" s="49"/>
      <c r="N27" s="22">
        <f t="shared" si="3"/>
        <v>0</v>
      </c>
      <c r="O27" s="39">
        <f t="shared" si="1"/>
        <v>0</v>
      </c>
    </row>
    <row r="28" spans="1:19" ht="17" customHeight="1">
      <c r="A28" s="26">
        <v>46109</v>
      </c>
      <c r="B28" s="27">
        <v>46122</v>
      </c>
      <c r="C28" s="28">
        <v>46128</v>
      </c>
      <c r="D28" s="46"/>
      <c r="E28" s="17">
        <f t="shared" si="2"/>
        <v>0</v>
      </c>
      <c r="F28" s="18">
        <f t="shared" si="0"/>
        <v>0</v>
      </c>
      <c r="G28" s="43"/>
      <c r="H28" s="21">
        <f>(H27-G28)</f>
        <v>22.5</v>
      </c>
      <c r="I28" s="34">
        <f t="shared" si="6"/>
        <v>3</v>
      </c>
      <c r="J28" s="72"/>
      <c r="K28" s="73">
        <f t="shared" si="5"/>
        <v>0</v>
      </c>
      <c r="L28" s="74">
        <f t="shared" si="7"/>
        <v>0</v>
      </c>
      <c r="M28" s="49"/>
      <c r="N28" s="22">
        <f t="shared" si="3"/>
        <v>0</v>
      </c>
      <c r="O28" s="39">
        <f t="shared" si="1"/>
        <v>0</v>
      </c>
    </row>
    <row r="29" spans="1:19" ht="17" customHeight="1">
      <c r="A29" s="26">
        <v>46123</v>
      </c>
      <c r="B29" s="27">
        <v>46136</v>
      </c>
      <c r="C29" s="28">
        <v>46142</v>
      </c>
      <c r="D29" s="46"/>
      <c r="E29" s="17">
        <f t="shared" si="2"/>
        <v>0</v>
      </c>
      <c r="F29" s="18">
        <f t="shared" si="0"/>
        <v>0</v>
      </c>
      <c r="G29" s="43"/>
      <c r="H29" s="21">
        <f>(H28-G29)+7.5</f>
        <v>30</v>
      </c>
      <c r="I29" s="34">
        <f t="shared" si="6"/>
        <v>4</v>
      </c>
      <c r="J29" s="72"/>
      <c r="K29" s="73">
        <f t="shared" si="5"/>
        <v>0</v>
      </c>
      <c r="L29" s="74">
        <f t="shared" si="7"/>
        <v>0</v>
      </c>
      <c r="M29" s="49"/>
      <c r="N29" s="22">
        <f t="shared" si="3"/>
        <v>0</v>
      </c>
      <c r="O29" s="39">
        <f t="shared" si="1"/>
        <v>0</v>
      </c>
    </row>
    <row r="30" spans="1:19" ht="17" customHeight="1">
      <c r="A30" s="26">
        <v>46137</v>
      </c>
      <c r="B30" s="27">
        <v>46150</v>
      </c>
      <c r="C30" s="28">
        <v>46156</v>
      </c>
      <c r="D30" s="46"/>
      <c r="E30" s="17">
        <f t="shared" si="2"/>
        <v>0</v>
      </c>
      <c r="F30" s="18">
        <f t="shared" si="0"/>
        <v>0</v>
      </c>
      <c r="G30" s="43"/>
      <c r="H30" s="21">
        <f t="shared" ref="H30:H34" si="10">H29-G30</f>
        <v>30</v>
      </c>
      <c r="I30" s="34">
        <f t="shared" si="6"/>
        <v>4</v>
      </c>
      <c r="J30" s="72"/>
      <c r="K30" s="73">
        <f t="shared" si="5"/>
        <v>0</v>
      </c>
      <c r="L30" s="74">
        <f t="shared" si="7"/>
        <v>0</v>
      </c>
      <c r="M30" s="49"/>
      <c r="N30" s="22">
        <f t="shared" si="3"/>
        <v>0</v>
      </c>
      <c r="O30" s="39">
        <f t="shared" si="1"/>
        <v>0</v>
      </c>
    </row>
    <row r="31" spans="1:19" ht="17" customHeight="1">
      <c r="A31" s="26">
        <v>46151</v>
      </c>
      <c r="B31" s="27">
        <v>46164</v>
      </c>
      <c r="C31" s="28">
        <v>46170</v>
      </c>
      <c r="D31" s="46"/>
      <c r="E31" s="17">
        <f t="shared" si="2"/>
        <v>0</v>
      </c>
      <c r="F31" s="18">
        <f t="shared" si="0"/>
        <v>0</v>
      </c>
      <c r="G31" s="43"/>
      <c r="H31" s="21">
        <f t="shared" si="10"/>
        <v>30</v>
      </c>
      <c r="I31" s="34">
        <f t="shared" si="6"/>
        <v>4</v>
      </c>
      <c r="J31" s="72"/>
      <c r="K31" s="73">
        <f t="shared" si="5"/>
        <v>0</v>
      </c>
      <c r="L31" s="74">
        <f t="shared" si="7"/>
        <v>0</v>
      </c>
      <c r="M31" s="49"/>
      <c r="N31" s="22">
        <f t="shared" si="3"/>
        <v>0</v>
      </c>
      <c r="O31" s="39">
        <f t="shared" si="1"/>
        <v>0</v>
      </c>
    </row>
    <row r="32" spans="1:19" ht="17" customHeight="1">
      <c r="A32" s="26">
        <v>46165</v>
      </c>
      <c r="B32" s="27">
        <v>46178</v>
      </c>
      <c r="C32" s="28">
        <v>46184</v>
      </c>
      <c r="D32" s="46"/>
      <c r="E32" s="17">
        <f t="shared" si="2"/>
        <v>0</v>
      </c>
      <c r="F32" s="18">
        <f t="shared" si="0"/>
        <v>0</v>
      </c>
      <c r="G32" s="43"/>
      <c r="H32" s="21">
        <f t="shared" si="10"/>
        <v>30</v>
      </c>
      <c r="I32" s="34">
        <f t="shared" si="6"/>
        <v>4</v>
      </c>
      <c r="J32" s="72"/>
      <c r="K32" s="73">
        <f t="shared" si="5"/>
        <v>0</v>
      </c>
      <c r="L32" s="74">
        <f t="shared" si="7"/>
        <v>0</v>
      </c>
      <c r="M32" s="49"/>
      <c r="N32" s="22">
        <f t="shared" si="3"/>
        <v>0</v>
      </c>
      <c r="O32" s="39">
        <f t="shared" si="1"/>
        <v>0</v>
      </c>
    </row>
    <row r="33" spans="1:18" ht="17" customHeight="1">
      <c r="A33" s="26">
        <v>46179</v>
      </c>
      <c r="B33" s="27">
        <v>46192</v>
      </c>
      <c r="C33" s="28">
        <v>46198</v>
      </c>
      <c r="D33" s="46"/>
      <c r="E33" s="17">
        <f t="shared" si="2"/>
        <v>0</v>
      </c>
      <c r="F33" s="18">
        <f t="shared" si="0"/>
        <v>0</v>
      </c>
      <c r="G33" s="43"/>
      <c r="H33" s="21">
        <f t="shared" si="10"/>
        <v>30</v>
      </c>
      <c r="I33" s="34">
        <f t="shared" si="6"/>
        <v>4</v>
      </c>
      <c r="J33" s="72"/>
      <c r="K33" s="73">
        <f t="shared" si="5"/>
        <v>0</v>
      </c>
      <c r="L33" s="74">
        <f t="shared" si="7"/>
        <v>0</v>
      </c>
      <c r="M33" s="49"/>
      <c r="N33" s="22">
        <f t="shared" si="3"/>
        <v>0</v>
      </c>
      <c r="O33" s="39">
        <f t="shared" si="1"/>
        <v>0</v>
      </c>
    </row>
    <row r="34" spans="1:18" ht="17" customHeight="1" thickBot="1">
      <c r="A34" s="29">
        <v>46193</v>
      </c>
      <c r="B34" s="30">
        <v>45838</v>
      </c>
      <c r="C34" s="31">
        <v>46212</v>
      </c>
      <c r="D34" s="47"/>
      <c r="E34" s="19">
        <f>(E33-D34)+($F$1*11)</f>
        <v>0</v>
      </c>
      <c r="F34" s="20">
        <f t="shared" si="0"/>
        <v>0</v>
      </c>
      <c r="G34" s="44"/>
      <c r="H34" s="35">
        <f t="shared" si="10"/>
        <v>30</v>
      </c>
      <c r="I34" s="36">
        <f t="shared" si="6"/>
        <v>4</v>
      </c>
      <c r="J34" s="75"/>
      <c r="K34" s="73">
        <f t="shared" si="5"/>
        <v>0</v>
      </c>
      <c r="L34" s="76">
        <f t="shared" si="7"/>
        <v>0</v>
      </c>
      <c r="M34" s="50"/>
      <c r="N34" s="40">
        <f>(N33-M34)+($F$2*10)</f>
        <v>0</v>
      </c>
      <c r="O34" s="41">
        <f t="shared" si="1"/>
        <v>0</v>
      </c>
    </row>
    <row r="35" spans="1:18" ht="17" customHeight="1">
      <c r="A35" s="59" t="s">
        <v>8</v>
      </c>
      <c r="B35" s="59"/>
      <c r="C35" s="59"/>
      <c r="D35" s="12">
        <f>SUM(D8:D34)</f>
        <v>0</v>
      </c>
      <c r="E35" s="57" t="s">
        <v>36</v>
      </c>
      <c r="F35" s="57"/>
      <c r="G35" s="12">
        <f>SUM(G8:G34)</f>
        <v>0</v>
      </c>
      <c r="H35" s="60" t="s">
        <v>4</v>
      </c>
      <c r="I35" s="61"/>
      <c r="J35" s="12">
        <f>SUM(J8:J34)</f>
        <v>0</v>
      </c>
      <c r="K35" s="77" t="s">
        <v>39</v>
      </c>
      <c r="L35" s="78"/>
      <c r="M35" s="12">
        <f>SUM(M8:M34)</f>
        <v>0</v>
      </c>
      <c r="N35" s="62" t="s">
        <v>7</v>
      </c>
      <c r="O35" s="62"/>
    </row>
    <row r="36" spans="1:18" ht="17" customHeight="1">
      <c r="A36" s="59"/>
      <c r="B36" s="59"/>
      <c r="C36" s="59"/>
      <c r="D36" s="12"/>
      <c r="E36" s="58"/>
      <c r="F36" s="58"/>
      <c r="G36" s="13"/>
      <c r="H36" s="61"/>
      <c r="I36" s="61"/>
      <c r="J36" s="13"/>
      <c r="K36" s="78"/>
      <c r="L36" s="78"/>
      <c r="M36" s="12"/>
      <c r="N36" s="62"/>
      <c r="O36" s="62"/>
    </row>
    <row r="37" spans="1:18" ht="17" customHeight="1">
      <c r="A37" s="59"/>
      <c r="B37" s="59"/>
      <c r="C37" s="59"/>
      <c r="D37" s="12"/>
      <c r="E37" s="58"/>
      <c r="F37" s="58"/>
      <c r="G37" s="13"/>
      <c r="H37" s="61"/>
      <c r="I37" s="61"/>
      <c r="J37" s="13"/>
      <c r="K37" s="78"/>
      <c r="L37" s="78"/>
      <c r="M37" s="12"/>
      <c r="N37" s="62"/>
      <c r="O37" s="62"/>
    </row>
    <row r="38" spans="1:18" ht="17" customHeight="1">
      <c r="A38" s="59"/>
      <c r="B38" s="59"/>
      <c r="C38" s="59"/>
      <c r="D38" s="12"/>
      <c r="E38" s="58"/>
      <c r="F38" s="58"/>
      <c r="G38" s="13"/>
      <c r="H38" s="61"/>
      <c r="I38" s="61"/>
      <c r="J38" s="13"/>
      <c r="K38" s="78"/>
      <c r="L38" s="78"/>
      <c r="M38" s="12"/>
      <c r="N38" s="62"/>
      <c r="O38" s="62"/>
    </row>
    <row r="39" spans="1:18" ht="17" customHeight="1">
      <c r="A39" s="59"/>
      <c r="B39" s="59"/>
      <c r="C39" s="59"/>
      <c r="D39" s="12"/>
      <c r="E39" s="58"/>
      <c r="F39" s="58"/>
      <c r="G39" s="12"/>
      <c r="H39" s="12"/>
      <c r="I39" s="12"/>
      <c r="J39" s="12"/>
      <c r="K39" s="79"/>
      <c r="L39" s="79"/>
      <c r="M39" s="12"/>
      <c r="N39" s="62"/>
      <c r="O39" s="62"/>
      <c r="P39" s="12"/>
    </row>
    <row r="40" spans="1:18" ht="17" customHeight="1">
      <c r="E40" s="58"/>
      <c r="F40" s="58"/>
      <c r="G40" s="12"/>
      <c r="H40" s="12"/>
      <c r="I40" s="12"/>
      <c r="J40" s="12"/>
      <c r="K40" s="79"/>
      <c r="L40" s="79"/>
      <c r="M40" s="12"/>
      <c r="N40" s="62"/>
      <c r="O40" s="62"/>
      <c r="P40" s="12"/>
    </row>
    <row r="41" spans="1:18" ht="17" customHeight="1">
      <c r="D41" s="12"/>
      <c r="E41" s="12"/>
      <c r="F41" s="12"/>
      <c r="G41" s="12"/>
      <c r="H41" s="12"/>
      <c r="I41" s="12"/>
      <c r="J41" s="12"/>
      <c r="K41" s="79"/>
      <c r="L41" s="79"/>
      <c r="M41" s="12"/>
      <c r="N41" s="62"/>
      <c r="O41" s="62"/>
      <c r="P41" s="12"/>
    </row>
    <row r="42" spans="1:18" ht="17" customHeight="1">
      <c r="D42" s="12"/>
      <c r="E42" s="12"/>
      <c r="F42" s="12"/>
      <c r="G42" s="12"/>
      <c r="H42" s="12"/>
      <c r="I42" s="12"/>
      <c r="J42" s="12"/>
      <c r="K42" s="12"/>
      <c r="L42" s="12"/>
      <c r="M42" s="12"/>
      <c r="N42" s="12"/>
      <c r="O42" s="12"/>
      <c r="P42" s="12"/>
    </row>
    <row r="43" spans="1:18" ht="17" customHeight="1">
      <c r="D43" s="12"/>
      <c r="E43" s="12"/>
      <c r="F43" s="12"/>
      <c r="G43" s="12"/>
      <c r="H43" s="12"/>
      <c r="I43" s="12"/>
      <c r="J43" s="12"/>
      <c r="K43" s="12"/>
      <c r="L43" s="12"/>
      <c r="M43" s="12"/>
      <c r="N43" s="12"/>
      <c r="O43" s="12"/>
      <c r="P43" s="12"/>
      <c r="Q43" s="12"/>
      <c r="R43" s="12"/>
    </row>
    <row r="44" spans="1:18" ht="17" customHeight="1">
      <c r="D44" s="12"/>
      <c r="E44" s="12"/>
      <c r="F44" s="12"/>
      <c r="G44" s="12"/>
      <c r="H44" s="12"/>
      <c r="I44" s="12"/>
      <c r="J44" s="12"/>
      <c r="K44" s="12"/>
      <c r="L44" s="12"/>
      <c r="M44" s="12"/>
      <c r="N44" s="12"/>
      <c r="O44" s="12"/>
      <c r="P44" s="12"/>
      <c r="Q44" s="12"/>
      <c r="R44" s="12"/>
    </row>
    <row r="45" spans="1:18" ht="17" customHeight="1">
      <c r="D45" s="12"/>
      <c r="E45" s="12"/>
      <c r="F45" s="12"/>
      <c r="G45" s="12"/>
      <c r="H45" s="12"/>
      <c r="I45" s="12"/>
      <c r="J45" s="12"/>
      <c r="K45" s="12"/>
      <c r="L45" s="12"/>
      <c r="M45" s="12"/>
      <c r="N45" s="12"/>
      <c r="O45" s="12"/>
      <c r="P45" s="12"/>
      <c r="Q45" s="12"/>
      <c r="R45" s="12"/>
    </row>
    <row r="46" spans="1:18" ht="17" customHeight="1">
      <c r="D46" s="12"/>
      <c r="E46" s="12"/>
      <c r="F46" s="12"/>
      <c r="G46" s="12"/>
      <c r="H46" s="12"/>
      <c r="I46" s="12"/>
      <c r="J46" s="12"/>
      <c r="K46" s="12"/>
      <c r="L46" s="12"/>
      <c r="M46" s="12"/>
      <c r="N46" s="12"/>
      <c r="O46" s="12"/>
      <c r="P46" s="12"/>
      <c r="Q46" s="12"/>
      <c r="R46" s="12"/>
    </row>
    <row r="47" spans="1:18" ht="17" customHeight="1">
      <c r="D47" s="12"/>
      <c r="E47" s="12"/>
      <c r="F47" s="12"/>
      <c r="G47" s="12"/>
      <c r="H47" s="12"/>
      <c r="I47" s="12"/>
      <c r="J47" s="12"/>
      <c r="K47" s="12"/>
      <c r="L47" s="12"/>
      <c r="M47" s="12"/>
      <c r="N47" s="12"/>
      <c r="O47" s="12"/>
      <c r="P47" s="12"/>
      <c r="Q47" s="12"/>
      <c r="R47" s="12"/>
    </row>
    <row r="48" spans="1:18" ht="17" customHeight="1">
      <c r="D48" s="12"/>
      <c r="E48" s="12"/>
      <c r="F48" s="12"/>
      <c r="G48" s="12"/>
      <c r="H48" s="12"/>
      <c r="I48" s="12"/>
      <c r="J48" s="12"/>
      <c r="K48" s="12"/>
      <c r="L48" s="12"/>
      <c r="M48" s="12"/>
      <c r="N48" s="12"/>
      <c r="O48" s="12"/>
      <c r="P48" s="12"/>
      <c r="Q48" s="12"/>
      <c r="R48" s="12"/>
    </row>
    <row r="49" spans="4:18" ht="17" customHeight="1">
      <c r="D49" s="12"/>
      <c r="E49" s="12"/>
      <c r="F49" s="12"/>
      <c r="G49" s="12"/>
      <c r="H49" s="12"/>
      <c r="I49" s="12"/>
      <c r="J49" s="12"/>
      <c r="K49" s="12"/>
      <c r="L49" s="12"/>
      <c r="M49" s="12"/>
      <c r="N49" s="12"/>
      <c r="O49" s="12"/>
      <c r="P49" s="12"/>
      <c r="Q49" s="12"/>
      <c r="R49" s="12"/>
    </row>
    <row r="50" spans="4:18" ht="17" customHeight="1">
      <c r="D50" s="12"/>
      <c r="E50" s="12"/>
      <c r="F50" s="12"/>
      <c r="G50" s="12"/>
      <c r="H50" s="12"/>
      <c r="I50" s="12"/>
      <c r="J50" s="12"/>
      <c r="K50" s="12"/>
      <c r="L50" s="12"/>
      <c r="M50" s="12"/>
      <c r="N50" s="12"/>
      <c r="O50" s="12"/>
      <c r="P50" s="12"/>
      <c r="Q50" s="12"/>
      <c r="R50" s="12"/>
    </row>
    <row r="51" spans="4:18" ht="17" customHeight="1">
      <c r="D51" s="12"/>
      <c r="E51" s="12"/>
      <c r="F51" s="12"/>
      <c r="G51" s="12"/>
      <c r="H51" s="12"/>
      <c r="I51" s="12"/>
      <c r="J51" s="12"/>
      <c r="K51" s="12"/>
      <c r="L51" s="12"/>
      <c r="M51" s="12"/>
      <c r="N51" s="12"/>
      <c r="O51" s="12"/>
      <c r="P51" s="12"/>
      <c r="Q51" s="12"/>
      <c r="R51" s="12"/>
    </row>
    <row r="52" spans="4:18" ht="17" customHeight="1">
      <c r="D52" s="12"/>
      <c r="E52" s="12"/>
      <c r="F52" s="12"/>
      <c r="G52" s="12"/>
      <c r="H52" s="12"/>
      <c r="I52" s="12"/>
      <c r="J52" s="12"/>
      <c r="K52" s="12"/>
      <c r="L52" s="12"/>
      <c r="M52" s="12"/>
      <c r="N52" s="12"/>
      <c r="O52" s="12"/>
      <c r="P52" s="12"/>
      <c r="Q52" s="12"/>
      <c r="R52" s="12"/>
    </row>
    <row r="53" spans="4:18" ht="17" customHeight="1">
      <c r="D53" s="12"/>
      <c r="E53" s="12"/>
      <c r="F53" s="12"/>
      <c r="G53" s="12"/>
      <c r="H53" s="12"/>
      <c r="I53" s="12"/>
      <c r="J53" s="12"/>
      <c r="K53" s="12"/>
      <c r="L53" s="12"/>
      <c r="M53" s="12"/>
      <c r="N53" s="12"/>
      <c r="O53" s="12"/>
      <c r="P53" s="12"/>
      <c r="Q53" s="12"/>
      <c r="R53" s="12"/>
    </row>
    <row r="54" spans="4:18" ht="17" customHeight="1">
      <c r="D54" s="12"/>
      <c r="E54" s="12"/>
      <c r="F54" s="12"/>
      <c r="G54" s="12"/>
      <c r="H54" s="12"/>
      <c r="I54" s="12"/>
      <c r="J54" s="12"/>
      <c r="K54" s="12"/>
      <c r="L54" s="12"/>
      <c r="M54" s="12"/>
      <c r="N54" s="12"/>
      <c r="O54" s="12"/>
      <c r="P54" s="12"/>
      <c r="Q54" s="12"/>
      <c r="R54" s="12"/>
    </row>
    <row r="55" spans="4:18" ht="17" customHeight="1">
      <c r="D55" s="14"/>
      <c r="E55" s="14"/>
      <c r="F55" s="14"/>
      <c r="G55" s="14"/>
      <c r="H55" s="14"/>
      <c r="I55" s="14"/>
      <c r="J55" s="14"/>
      <c r="K55" s="14"/>
      <c r="L55" s="14"/>
      <c r="M55" s="14"/>
      <c r="N55" s="14"/>
      <c r="O55" s="14"/>
      <c r="P55" s="14"/>
      <c r="Q55" s="14"/>
    </row>
  </sheetData>
  <sheetProtection sheet="1" selectLockedCells="1"/>
  <mergeCells count="11">
    <mergeCell ref="A1:D1"/>
    <mergeCell ref="E35:F40"/>
    <mergeCell ref="A35:C39"/>
    <mergeCell ref="H35:I38"/>
    <mergeCell ref="N35:O41"/>
    <mergeCell ref="E3:F5"/>
    <mergeCell ref="H3:I5"/>
    <mergeCell ref="N3:O5"/>
    <mergeCell ref="A2:D2"/>
    <mergeCell ref="K3:L5"/>
    <mergeCell ref="K35:L38"/>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4FBDB-E569-A349-9113-43126548E96A}">
  <sheetPr>
    <tabColor theme="6" tint="0.59999389629810485"/>
  </sheetPr>
  <dimension ref="A1:S55"/>
  <sheetViews>
    <sheetView zoomScale="120" zoomScaleNormal="120" workbookViewId="0">
      <pane xSplit="3" ySplit="7" topLeftCell="D8" activePane="bottomRight" state="frozen"/>
      <selection pane="topRight" activeCell="D1" sqref="D1"/>
      <selection pane="bottomLeft" activeCell="A2" sqref="A2"/>
      <selection pane="bottomRight" activeCell="E2" sqref="E2"/>
    </sheetView>
  </sheetViews>
  <sheetFormatPr baseColWidth="10" defaultColWidth="8.83203125" defaultRowHeight="17" customHeight="1"/>
  <cols>
    <col min="1" max="3" width="20.33203125" customWidth="1"/>
    <col min="4" max="16" width="12.83203125" customWidth="1"/>
    <col min="17" max="18" width="10.5" customWidth="1"/>
    <col min="19" max="19" width="38.6640625" bestFit="1" customWidth="1"/>
    <col min="20" max="20" width="9.83203125" bestFit="1" customWidth="1"/>
    <col min="21" max="21" width="9.5" bestFit="1" customWidth="1"/>
    <col min="22" max="22" width="50.6640625" bestFit="1" customWidth="1"/>
  </cols>
  <sheetData>
    <row r="1" spans="1:19" thickBot="1">
      <c r="A1" s="55" t="s">
        <v>26</v>
      </c>
      <c r="B1" s="56"/>
      <c r="C1" s="56"/>
      <c r="D1" s="56"/>
      <c r="E1" s="1"/>
      <c r="F1" s="3">
        <f>E1/14</f>
        <v>0</v>
      </c>
      <c r="G1" s="3" t="s">
        <v>5</v>
      </c>
      <c r="I1" s="3">
        <f>E1*26</f>
        <v>0</v>
      </c>
      <c r="J1" s="3" t="s">
        <v>6</v>
      </c>
      <c r="L1" s="4"/>
      <c r="M1" s="3"/>
      <c r="O1" s="4"/>
    </row>
    <row r="2" spans="1:19" ht="17" customHeight="1" thickBot="1">
      <c r="A2" s="55" t="s">
        <v>25</v>
      </c>
      <c r="B2" s="56"/>
      <c r="C2" s="56"/>
      <c r="D2" s="56"/>
      <c r="E2" s="1"/>
      <c r="F2" s="3">
        <f>E2/14</f>
        <v>0</v>
      </c>
      <c r="G2" s="3" t="s">
        <v>5</v>
      </c>
      <c r="I2" s="3">
        <f>E2*26</f>
        <v>0</v>
      </c>
      <c r="J2" s="3" t="s">
        <v>6</v>
      </c>
      <c r="L2" s="4"/>
      <c r="M2" s="3"/>
      <c r="O2" s="4"/>
    </row>
    <row r="3" spans="1:19" ht="17" customHeight="1">
      <c r="A3" s="5"/>
      <c r="B3" s="5"/>
      <c r="C3" s="5"/>
      <c r="E3" s="63" t="s">
        <v>11</v>
      </c>
      <c r="F3" s="64"/>
      <c r="G3" s="6"/>
      <c r="H3" s="63" t="s">
        <v>9</v>
      </c>
      <c r="I3" s="64"/>
      <c r="J3" s="6"/>
      <c r="K3" s="63" t="s">
        <v>38</v>
      </c>
      <c r="L3" s="64"/>
      <c r="M3" s="7"/>
      <c r="N3" s="63" t="s">
        <v>10</v>
      </c>
      <c r="O3" s="64"/>
    </row>
    <row r="4" spans="1:19" ht="17" customHeight="1">
      <c r="A4" s="5"/>
      <c r="B4" s="5"/>
      <c r="C4" s="5"/>
      <c r="E4" s="65"/>
      <c r="F4" s="66"/>
      <c r="G4" s="6"/>
      <c r="H4" s="65"/>
      <c r="I4" s="66"/>
      <c r="J4" s="6"/>
      <c r="K4" s="65"/>
      <c r="L4" s="66"/>
      <c r="M4" s="7"/>
      <c r="N4" s="65"/>
      <c r="O4" s="66"/>
    </row>
    <row r="5" spans="1:19" ht="17" customHeight="1" thickBot="1">
      <c r="A5" s="5"/>
      <c r="B5" s="5"/>
      <c r="C5" s="5"/>
      <c r="E5" s="67"/>
      <c r="F5" s="68"/>
      <c r="G5" s="6"/>
      <c r="H5" s="67"/>
      <c r="I5" s="68"/>
      <c r="J5" s="6"/>
      <c r="K5" s="67"/>
      <c r="L5" s="68"/>
      <c r="M5" s="7"/>
      <c r="N5" s="67"/>
      <c r="O5" s="68"/>
    </row>
    <row r="6" spans="1:19" ht="17" customHeight="1" thickBot="1">
      <c r="A6" s="5"/>
      <c r="B6" s="5"/>
      <c r="C6" s="5"/>
      <c r="E6" s="2"/>
      <c r="F6" s="7"/>
      <c r="G6" s="7"/>
      <c r="H6" s="8" t="s">
        <v>3</v>
      </c>
      <c r="I6" s="7"/>
      <c r="J6" s="7"/>
      <c r="K6" s="8" t="s">
        <v>3</v>
      </c>
      <c r="L6" s="7"/>
      <c r="M6" s="7"/>
      <c r="N6" s="2"/>
    </row>
    <row r="7" spans="1:19" s="4" customFormat="1" ht="30" customHeight="1" thickBot="1">
      <c r="A7" s="9" t="s">
        <v>0</v>
      </c>
      <c r="B7" s="9" t="s">
        <v>1</v>
      </c>
      <c r="C7" s="9" t="s">
        <v>2</v>
      </c>
      <c r="D7" s="9" t="s">
        <v>27</v>
      </c>
      <c r="E7" s="9" t="s">
        <v>12</v>
      </c>
      <c r="F7" s="9" t="s">
        <v>13</v>
      </c>
      <c r="G7" s="9" t="s">
        <v>28</v>
      </c>
      <c r="H7" s="9" t="s">
        <v>14</v>
      </c>
      <c r="I7" s="9" t="s">
        <v>15</v>
      </c>
      <c r="J7" s="9" t="s">
        <v>28</v>
      </c>
      <c r="K7" s="9" t="s">
        <v>14</v>
      </c>
      <c r="L7" s="9" t="s">
        <v>15</v>
      </c>
      <c r="M7" s="9" t="s">
        <v>29</v>
      </c>
      <c r="N7" s="9" t="s">
        <v>16</v>
      </c>
      <c r="O7" s="9" t="s">
        <v>17</v>
      </c>
    </row>
    <row r="8" spans="1:19" ht="17" customHeight="1">
      <c r="A8" s="23">
        <v>45839</v>
      </c>
      <c r="B8" s="24">
        <v>45842</v>
      </c>
      <c r="C8" s="25">
        <v>45848</v>
      </c>
      <c r="D8" s="45"/>
      <c r="E8" s="15">
        <f>(E6-D8)+($F$1*4)</f>
        <v>0</v>
      </c>
      <c r="F8" s="16">
        <f t="shared" ref="F8:F34" si="0">E8/7.5</f>
        <v>0</v>
      </c>
      <c r="G8" s="42"/>
      <c r="H8" s="32">
        <f>G8</f>
        <v>0</v>
      </c>
      <c r="I8" s="33">
        <f>H8/7.5</f>
        <v>0</v>
      </c>
      <c r="J8" s="69"/>
      <c r="K8" s="70">
        <f>J8</f>
        <v>0</v>
      </c>
      <c r="L8" s="71">
        <f>K8/7.5</f>
        <v>0</v>
      </c>
      <c r="M8" s="48"/>
      <c r="N8" s="37">
        <f>(N6-M8)+($F$2*5)</f>
        <v>0</v>
      </c>
      <c r="O8" s="38">
        <f t="shared" ref="O8:O34" si="1">N8/7.5</f>
        <v>0</v>
      </c>
    </row>
    <row r="9" spans="1:19" ht="17" customHeight="1">
      <c r="A9" s="26">
        <v>45843</v>
      </c>
      <c r="B9" s="27">
        <v>45856</v>
      </c>
      <c r="C9" s="28">
        <v>45862</v>
      </c>
      <c r="D9" s="46"/>
      <c r="E9" s="17">
        <f t="shared" ref="E9:E33" si="2">(E8-D9)+$E$1</f>
        <v>0</v>
      </c>
      <c r="F9" s="18">
        <f t="shared" si="0"/>
        <v>0</v>
      </c>
      <c r="G9" s="43"/>
      <c r="H9" s="21">
        <f>(H8-G9)+7.5</f>
        <v>7.5</v>
      </c>
      <c r="I9" s="34">
        <f>H9/7.5</f>
        <v>1</v>
      </c>
      <c r="J9" s="72"/>
      <c r="K9" s="73">
        <f>(K8-J9)</f>
        <v>0</v>
      </c>
      <c r="L9" s="74">
        <f>K9/7.5</f>
        <v>0</v>
      </c>
      <c r="M9" s="49"/>
      <c r="N9" s="22">
        <f t="shared" ref="N9:N33" si="3">(N8-M9)+$E$2</f>
        <v>0</v>
      </c>
      <c r="O9" s="39">
        <f t="shared" si="1"/>
        <v>0</v>
      </c>
    </row>
    <row r="10" spans="1:19" ht="17" customHeight="1">
      <c r="A10" s="26">
        <v>45857</v>
      </c>
      <c r="B10" s="27">
        <v>45870</v>
      </c>
      <c r="C10" s="28">
        <v>45876</v>
      </c>
      <c r="D10" s="46"/>
      <c r="E10" s="17">
        <f t="shared" si="2"/>
        <v>0</v>
      </c>
      <c r="F10" s="18">
        <f t="shared" si="0"/>
        <v>0</v>
      </c>
      <c r="G10" s="43"/>
      <c r="H10" s="21">
        <f t="shared" ref="H10:H14" si="4">(H9-G10)</f>
        <v>7.5</v>
      </c>
      <c r="I10" s="34">
        <f>H10/7.5</f>
        <v>1</v>
      </c>
      <c r="J10" s="72"/>
      <c r="K10" s="73">
        <f t="shared" ref="K10:K34" si="5">(K9-J10)</f>
        <v>0</v>
      </c>
      <c r="L10" s="74">
        <f>K10/7.5</f>
        <v>0</v>
      </c>
      <c r="M10" s="49"/>
      <c r="N10" s="22">
        <f t="shared" si="3"/>
        <v>0</v>
      </c>
      <c r="O10" s="39">
        <f t="shared" si="1"/>
        <v>0</v>
      </c>
    </row>
    <row r="11" spans="1:19" ht="17" customHeight="1">
      <c r="A11" s="26">
        <v>45871</v>
      </c>
      <c r="B11" s="27">
        <v>45884</v>
      </c>
      <c r="C11" s="28">
        <v>45890</v>
      </c>
      <c r="D11" s="46"/>
      <c r="E11" s="17">
        <f t="shared" si="2"/>
        <v>0</v>
      </c>
      <c r="F11" s="18">
        <f t="shared" si="0"/>
        <v>0</v>
      </c>
      <c r="G11" s="43"/>
      <c r="H11" s="21">
        <f t="shared" si="4"/>
        <v>7.5</v>
      </c>
      <c r="I11" s="34">
        <f t="shared" ref="I11:I34" si="6">H11/7.5</f>
        <v>1</v>
      </c>
      <c r="J11" s="72"/>
      <c r="K11" s="73">
        <f t="shared" si="5"/>
        <v>0</v>
      </c>
      <c r="L11" s="74">
        <f t="shared" ref="L11:L34" si="7">K11/7.5</f>
        <v>0</v>
      </c>
      <c r="M11" s="49"/>
      <c r="N11" s="22">
        <f t="shared" si="3"/>
        <v>0</v>
      </c>
      <c r="O11" s="39">
        <f t="shared" si="1"/>
        <v>0</v>
      </c>
      <c r="Q11" s="10"/>
      <c r="R11" s="10"/>
      <c r="S11" s="10"/>
    </row>
    <row r="12" spans="1:19" ht="17" customHeight="1">
      <c r="A12" s="26">
        <v>45885</v>
      </c>
      <c r="B12" s="27">
        <v>45898</v>
      </c>
      <c r="C12" s="28">
        <v>45904</v>
      </c>
      <c r="D12" s="46"/>
      <c r="E12" s="17">
        <f t="shared" si="2"/>
        <v>0</v>
      </c>
      <c r="F12" s="18">
        <f t="shared" si="0"/>
        <v>0</v>
      </c>
      <c r="G12" s="43"/>
      <c r="H12" s="21">
        <f t="shared" si="4"/>
        <v>7.5</v>
      </c>
      <c r="I12" s="34">
        <f t="shared" si="6"/>
        <v>1</v>
      </c>
      <c r="J12" s="72"/>
      <c r="K12" s="73">
        <f t="shared" si="5"/>
        <v>0</v>
      </c>
      <c r="L12" s="74">
        <f t="shared" si="7"/>
        <v>0</v>
      </c>
      <c r="M12" s="49"/>
      <c r="N12" s="22">
        <f t="shared" si="3"/>
        <v>0</v>
      </c>
      <c r="O12" s="39">
        <f t="shared" si="1"/>
        <v>0</v>
      </c>
      <c r="R12" s="11"/>
    </row>
    <row r="13" spans="1:19" ht="17" customHeight="1">
      <c r="A13" s="26">
        <v>45899</v>
      </c>
      <c r="B13" s="27">
        <v>45912</v>
      </c>
      <c r="C13" s="28">
        <v>45918</v>
      </c>
      <c r="D13" s="46"/>
      <c r="E13" s="17">
        <f t="shared" si="2"/>
        <v>0</v>
      </c>
      <c r="F13" s="18">
        <f t="shared" si="0"/>
        <v>0</v>
      </c>
      <c r="G13" s="43"/>
      <c r="H13" s="21">
        <f t="shared" si="4"/>
        <v>7.5</v>
      </c>
      <c r="I13" s="34">
        <f t="shared" si="6"/>
        <v>1</v>
      </c>
      <c r="J13" s="72"/>
      <c r="K13" s="73">
        <f t="shared" si="5"/>
        <v>0</v>
      </c>
      <c r="L13" s="74">
        <f t="shared" si="7"/>
        <v>0</v>
      </c>
      <c r="M13" s="49"/>
      <c r="N13" s="22">
        <f t="shared" si="3"/>
        <v>0</v>
      </c>
      <c r="O13" s="39">
        <f t="shared" si="1"/>
        <v>0</v>
      </c>
      <c r="R13" s="11"/>
    </row>
    <row r="14" spans="1:19" ht="17" customHeight="1">
      <c r="A14" s="26">
        <v>45913</v>
      </c>
      <c r="B14" s="27">
        <v>45926</v>
      </c>
      <c r="C14" s="28">
        <v>45932</v>
      </c>
      <c r="D14" s="46"/>
      <c r="E14" s="17">
        <f t="shared" si="2"/>
        <v>0</v>
      </c>
      <c r="F14" s="18">
        <f t="shared" si="0"/>
        <v>0</v>
      </c>
      <c r="G14" s="43"/>
      <c r="H14" s="21">
        <f t="shared" si="4"/>
        <v>7.5</v>
      </c>
      <c r="I14" s="34">
        <f t="shared" si="6"/>
        <v>1</v>
      </c>
      <c r="J14" s="72"/>
      <c r="K14" s="73">
        <f t="shared" si="5"/>
        <v>0</v>
      </c>
      <c r="L14" s="74">
        <f t="shared" si="7"/>
        <v>0</v>
      </c>
      <c r="M14" s="49"/>
      <c r="N14" s="22">
        <f t="shared" si="3"/>
        <v>0</v>
      </c>
      <c r="O14" s="39">
        <f t="shared" si="1"/>
        <v>0</v>
      </c>
      <c r="R14" s="11"/>
    </row>
    <row r="15" spans="1:19" ht="17" customHeight="1">
      <c r="A15" s="26">
        <v>45927</v>
      </c>
      <c r="B15" s="27">
        <v>45940</v>
      </c>
      <c r="C15" s="28">
        <v>45946</v>
      </c>
      <c r="D15" s="46"/>
      <c r="E15" s="17">
        <f t="shared" si="2"/>
        <v>0</v>
      </c>
      <c r="F15" s="18">
        <f t="shared" si="0"/>
        <v>0</v>
      </c>
      <c r="G15" s="43"/>
      <c r="H15" s="21">
        <f>(H14-G15)</f>
        <v>7.5</v>
      </c>
      <c r="I15" s="34">
        <f t="shared" si="6"/>
        <v>1</v>
      </c>
      <c r="J15" s="72"/>
      <c r="K15" s="73">
        <f t="shared" si="5"/>
        <v>0</v>
      </c>
      <c r="L15" s="74">
        <f t="shared" si="7"/>
        <v>0</v>
      </c>
      <c r="M15" s="49"/>
      <c r="N15" s="22">
        <f t="shared" si="3"/>
        <v>0</v>
      </c>
      <c r="O15" s="39">
        <f t="shared" si="1"/>
        <v>0</v>
      </c>
      <c r="R15" s="11"/>
    </row>
    <row r="16" spans="1:19" ht="17" customHeight="1">
      <c r="A16" s="26">
        <v>45941</v>
      </c>
      <c r="B16" s="27">
        <v>45954</v>
      </c>
      <c r="C16" s="28">
        <v>45960</v>
      </c>
      <c r="D16" s="46"/>
      <c r="E16" s="17">
        <f t="shared" si="2"/>
        <v>0</v>
      </c>
      <c r="F16" s="18">
        <f t="shared" si="0"/>
        <v>0</v>
      </c>
      <c r="G16" s="43"/>
      <c r="H16" s="21">
        <f>(H15-G16)+7.5</f>
        <v>15</v>
      </c>
      <c r="I16" s="34">
        <f t="shared" si="6"/>
        <v>2</v>
      </c>
      <c r="J16" s="72"/>
      <c r="K16" s="73">
        <f t="shared" si="5"/>
        <v>0</v>
      </c>
      <c r="L16" s="74">
        <f t="shared" si="7"/>
        <v>0</v>
      </c>
      <c r="M16" s="49"/>
      <c r="N16" s="22">
        <f t="shared" si="3"/>
        <v>0</v>
      </c>
      <c r="O16" s="39">
        <f t="shared" si="1"/>
        <v>0</v>
      </c>
      <c r="R16" s="11"/>
    </row>
    <row r="17" spans="1:19" ht="17" customHeight="1">
      <c r="A17" s="26">
        <v>45955</v>
      </c>
      <c r="B17" s="27">
        <v>45968</v>
      </c>
      <c r="C17" s="28">
        <v>45974</v>
      </c>
      <c r="D17" s="46"/>
      <c r="E17" s="17">
        <f t="shared" si="2"/>
        <v>0</v>
      </c>
      <c r="F17" s="18">
        <f t="shared" si="0"/>
        <v>0</v>
      </c>
      <c r="G17" s="43"/>
      <c r="H17" s="21">
        <f t="shared" ref="H17:H20" si="8">H16-G17</f>
        <v>15</v>
      </c>
      <c r="I17" s="34">
        <f t="shared" si="6"/>
        <v>2</v>
      </c>
      <c r="J17" s="72"/>
      <c r="K17" s="73">
        <f t="shared" si="5"/>
        <v>0</v>
      </c>
      <c r="L17" s="74">
        <f t="shared" si="7"/>
        <v>0</v>
      </c>
      <c r="M17" s="49"/>
      <c r="N17" s="22">
        <f t="shared" si="3"/>
        <v>0</v>
      </c>
      <c r="O17" s="39">
        <f t="shared" si="1"/>
        <v>0</v>
      </c>
      <c r="R17" s="11"/>
    </row>
    <row r="18" spans="1:19" ht="17" customHeight="1">
      <c r="A18" s="26">
        <v>45969</v>
      </c>
      <c r="B18" s="27">
        <v>45982</v>
      </c>
      <c r="C18" s="28">
        <v>45988</v>
      </c>
      <c r="D18" s="46"/>
      <c r="E18" s="17">
        <f t="shared" si="2"/>
        <v>0</v>
      </c>
      <c r="F18" s="18">
        <f t="shared" si="0"/>
        <v>0</v>
      </c>
      <c r="G18" s="43"/>
      <c r="H18" s="21">
        <f t="shared" si="8"/>
        <v>15</v>
      </c>
      <c r="I18" s="34">
        <f t="shared" si="6"/>
        <v>2</v>
      </c>
      <c r="J18" s="72"/>
      <c r="K18" s="73">
        <f t="shared" si="5"/>
        <v>0</v>
      </c>
      <c r="L18" s="74">
        <f t="shared" si="7"/>
        <v>0</v>
      </c>
      <c r="M18" s="49"/>
      <c r="N18" s="22">
        <f t="shared" si="3"/>
        <v>0</v>
      </c>
      <c r="O18" s="39">
        <f t="shared" si="1"/>
        <v>0</v>
      </c>
      <c r="R18" s="11"/>
    </row>
    <row r="19" spans="1:19" ht="17" customHeight="1">
      <c r="A19" s="26">
        <v>45983</v>
      </c>
      <c r="B19" s="27">
        <v>45996</v>
      </c>
      <c r="C19" s="28">
        <v>46002</v>
      </c>
      <c r="D19" s="46"/>
      <c r="E19" s="17">
        <f t="shared" si="2"/>
        <v>0</v>
      </c>
      <c r="F19" s="18">
        <f t="shared" si="0"/>
        <v>0</v>
      </c>
      <c r="G19" s="43"/>
      <c r="H19" s="21">
        <f t="shared" si="8"/>
        <v>15</v>
      </c>
      <c r="I19" s="34">
        <f t="shared" si="6"/>
        <v>2</v>
      </c>
      <c r="J19" s="72"/>
      <c r="K19" s="73">
        <f t="shared" si="5"/>
        <v>0</v>
      </c>
      <c r="L19" s="74">
        <f t="shared" si="7"/>
        <v>0</v>
      </c>
      <c r="M19" s="49"/>
      <c r="N19" s="22">
        <f t="shared" si="3"/>
        <v>0</v>
      </c>
      <c r="O19" s="39">
        <f t="shared" si="1"/>
        <v>0</v>
      </c>
    </row>
    <row r="20" spans="1:19" ht="17" customHeight="1">
      <c r="A20" s="26">
        <v>45997</v>
      </c>
      <c r="B20" s="27">
        <v>46010</v>
      </c>
      <c r="C20" s="28">
        <v>46016</v>
      </c>
      <c r="D20" s="46"/>
      <c r="E20" s="17">
        <f t="shared" si="2"/>
        <v>0</v>
      </c>
      <c r="F20" s="18">
        <f t="shared" si="0"/>
        <v>0</v>
      </c>
      <c r="G20" s="43"/>
      <c r="H20" s="21">
        <f t="shared" si="8"/>
        <v>15</v>
      </c>
      <c r="I20" s="34">
        <f t="shared" si="6"/>
        <v>2</v>
      </c>
      <c r="J20" s="72"/>
      <c r="K20" s="73">
        <f t="shared" si="5"/>
        <v>0</v>
      </c>
      <c r="L20" s="74">
        <f t="shared" si="7"/>
        <v>0</v>
      </c>
      <c r="M20" s="49"/>
      <c r="N20" s="22">
        <f t="shared" si="3"/>
        <v>0</v>
      </c>
      <c r="O20" s="39">
        <f t="shared" si="1"/>
        <v>0</v>
      </c>
      <c r="Q20" s="10"/>
      <c r="R20" s="10"/>
      <c r="S20" s="10"/>
    </row>
    <row r="21" spans="1:19" ht="17" customHeight="1">
      <c r="A21" s="26">
        <v>46011</v>
      </c>
      <c r="B21" s="27">
        <v>46024</v>
      </c>
      <c r="C21" s="28">
        <v>46030</v>
      </c>
      <c r="D21" s="46"/>
      <c r="E21" s="17">
        <f t="shared" si="2"/>
        <v>0</v>
      </c>
      <c r="F21" s="18">
        <f t="shared" si="0"/>
        <v>0</v>
      </c>
      <c r="G21" s="43"/>
      <c r="H21" s="21">
        <f>(H20-G21)</f>
        <v>15</v>
      </c>
      <c r="I21" s="34">
        <f t="shared" si="6"/>
        <v>2</v>
      </c>
      <c r="J21" s="72"/>
      <c r="K21" s="73">
        <f t="shared" si="5"/>
        <v>0</v>
      </c>
      <c r="L21" s="74">
        <f t="shared" si="7"/>
        <v>0</v>
      </c>
      <c r="M21" s="49"/>
      <c r="N21" s="22">
        <f t="shared" si="3"/>
        <v>0</v>
      </c>
      <c r="O21" s="39">
        <f t="shared" si="1"/>
        <v>0</v>
      </c>
      <c r="R21" s="11"/>
    </row>
    <row r="22" spans="1:19" ht="17" customHeight="1">
      <c r="A22" s="26">
        <v>46025</v>
      </c>
      <c r="B22" s="27">
        <v>46038</v>
      </c>
      <c r="C22" s="28">
        <v>46044</v>
      </c>
      <c r="D22" s="46"/>
      <c r="E22" s="17">
        <f t="shared" si="2"/>
        <v>0</v>
      </c>
      <c r="F22" s="18">
        <f t="shared" si="0"/>
        <v>0</v>
      </c>
      <c r="G22" s="43"/>
      <c r="H22" s="21">
        <f>(H21-G22)+7.5</f>
        <v>22.5</v>
      </c>
      <c r="I22" s="34">
        <f t="shared" si="6"/>
        <v>3</v>
      </c>
      <c r="J22" s="72"/>
      <c r="K22" s="73">
        <f t="shared" si="5"/>
        <v>0</v>
      </c>
      <c r="L22" s="74">
        <f t="shared" si="7"/>
        <v>0</v>
      </c>
      <c r="M22" s="49"/>
      <c r="N22" s="22">
        <f t="shared" si="3"/>
        <v>0</v>
      </c>
      <c r="O22" s="39">
        <f t="shared" si="1"/>
        <v>0</v>
      </c>
      <c r="R22" s="11"/>
    </row>
    <row r="23" spans="1:19" ht="17" customHeight="1">
      <c r="A23" s="26">
        <v>46039</v>
      </c>
      <c r="B23" s="27">
        <v>46052</v>
      </c>
      <c r="C23" s="28">
        <v>46058</v>
      </c>
      <c r="D23" s="46"/>
      <c r="E23" s="17">
        <f t="shared" si="2"/>
        <v>0</v>
      </c>
      <c r="F23" s="18">
        <f t="shared" si="0"/>
        <v>0</v>
      </c>
      <c r="G23" s="43"/>
      <c r="H23" s="21">
        <f t="shared" ref="H23:H27" si="9">H22-G23</f>
        <v>22.5</v>
      </c>
      <c r="I23" s="34">
        <f t="shared" si="6"/>
        <v>3</v>
      </c>
      <c r="J23" s="72"/>
      <c r="K23" s="73">
        <f t="shared" si="5"/>
        <v>0</v>
      </c>
      <c r="L23" s="74">
        <f t="shared" si="7"/>
        <v>0</v>
      </c>
      <c r="M23" s="49"/>
      <c r="N23" s="22">
        <f t="shared" si="3"/>
        <v>0</v>
      </c>
      <c r="O23" s="39">
        <f t="shared" si="1"/>
        <v>0</v>
      </c>
      <c r="R23" s="11"/>
    </row>
    <row r="24" spans="1:19" ht="17" customHeight="1">
      <c r="A24" s="26">
        <v>46053</v>
      </c>
      <c r="B24" s="27">
        <v>46066</v>
      </c>
      <c r="C24" s="28">
        <v>46072</v>
      </c>
      <c r="D24" s="46"/>
      <c r="E24" s="17">
        <f t="shared" si="2"/>
        <v>0</v>
      </c>
      <c r="F24" s="18">
        <f t="shared" si="0"/>
        <v>0</v>
      </c>
      <c r="G24" s="43"/>
      <c r="H24" s="21">
        <f t="shared" si="9"/>
        <v>22.5</v>
      </c>
      <c r="I24" s="34">
        <f t="shared" si="6"/>
        <v>3</v>
      </c>
      <c r="J24" s="72"/>
      <c r="K24" s="73">
        <f t="shared" si="5"/>
        <v>0</v>
      </c>
      <c r="L24" s="74">
        <f t="shared" si="7"/>
        <v>0</v>
      </c>
      <c r="M24" s="49"/>
      <c r="N24" s="22">
        <f t="shared" si="3"/>
        <v>0</v>
      </c>
      <c r="O24" s="39">
        <f t="shared" si="1"/>
        <v>0</v>
      </c>
      <c r="R24" s="11"/>
    </row>
    <row r="25" spans="1:19" ht="17" customHeight="1">
      <c r="A25" s="26">
        <v>46067</v>
      </c>
      <c r="B25" s="27">
        <v>46080</v>
      </c>
      <c r="C25" s="28">
        <v>46086</v>
      </c>
      <c r="D25" s="46"/>
      <c r="E25" s="17">
        <f t="shared" si="2"/>
        <v>0</v>
      </c>
      <c r="F25" s="18">
        <f t="shared" si="0"/>
        <v>0</v>
      </c>
      <c r="G25" s="43"/>
      <c r="H25" s="21">
        <f t="shared" si="9"/>
        <v>22.5</v>
      </c>
      <c r="I25" s="34">
        <f t="shared" si="6"/>
        <v>3</v>
      </c>
      <c r="J25" s="72"/>
      <c r="K25" s="73">
        <f t="shared" si="5"/>
        <v>0</v>
      </c>
      <c r="L25" s="74">
        <f t="shared" si="7"/>
        <v>0</v>
      </c>
      <c r="M25" s="49"/>
      <c r="N25" s="22">
        <f t="shared" si="3"/>
        <v>0</v>
      </c>
      <c r="O25" s="39">
        <f t="shared" si="1"/>
        <v>0</v>
      </c>
    </row>
    <row r="26" spans="1:19" ht="17" customHeight="1">
      <c r="A26" s="26">
        <v>46081</v>
      </c>
      <c r="B26" s="27">
        <v>46094</v>
      </c>
      <c r="C26" s="28">
        <v>46100</v>
      </c>
      <c r="D26" s="46"/>
      <c r="E26" s="17">
        <f t="shared" si="2"/>
        <v>0</v>
      </c>
      <c r="F26" s="18">
        <f t="shared" si="0"/>
        <v>0</v>
      </c>
      <c r="G26" s="43"/>
      <c r="H26" s="21">
        <f t="shared" si="9"/>
        <v>22.5</v>
      </c>
      <c r="I26" s="34">
        <f t="shared" si="6"/>
        <v>3</v>
      </c>
      <c r="J26" s="72"/>
      <c r="K26" s="73">
        <f t="shared" si="5"/>
        <v>0</v>
      </c>
      <c r="L26" s="74">
        <f t="shared" si="7"/>
        <v>0</v>
      </c>
      <c r="M26" s="49"/>
      <c r="N26" s="22">
        <f t="shared" si="3"/>
        <v>0</v>
      </c>
      <c r="O26" s="39">
        <f t="shared" si="1"/>
        <v>0</v>
      </c>
    </row>
    <row r="27" spans="1:19" ht="17" customHeight="1">
      <c r="A27" s="26">
        <v>46095</v>
      </c>
      <c r="B27" s="27">
        <v>46108</v>
      </c>
      <c r="C27" s="28">
        <v>46114</v>
      </c>
      <c r="D27" s="46"/>
      <c r="E27" s="17">
        <f t="shared" si="2"/>
        <v>0</v>
      </c>
      <c r="F27" s="18">
        <f t="shared" si="0"/>
        <v>0</v>
      </c>
      <c r="G27" s="43"/>
      <c r="H27" s="21">
        <f t="shared" si="9"/>
        <v>22.5</v>
      </c>
      <c r="I27" s="34">
        <f t="shared" si="6"/>
        <v>3</v>
      </c>
      <c r="J27" s="72"/>
      <c r="K27" s="73">
        <f t="shared" si="5"/>
        <v>0</v>
      </c>
      <c r="L27" s="74">
        <f t="shared" si="7"/>
        <v>0</v>
      </c>
      <c r="M27" s="49"/>
      <c r="N27" s="22">
        <f t="shared" si="3"/>
        <v>0</v>
      </c>
      <c r="O27" s="39">
        <f t="shared" si="1"/>
        <v>0</v>
      </c>
    </row>
    <row r="28" spans="1:19" ht="17" customHeight="1">
      <c r="A28" s="26">
        <v>46109</v>
      </c>
      <c r="B28" s="27">
        <v>46122</v>
      </c>
      <c r="C28" s="28">
        <v>46128</v>
      </c>
      <c r="D28" s="46"/>
      <c r="E28" s="17">
        <f t="shared" si="2"/>
        <v>0</v>
      </c>
      <c r="F28" s="18">
        <f t="shared" si="0"/>
        <v>0</v>
      </c>
      <c r="G28" s="43"/>
      <c r="H28" s="21">
        <f>(H27-G28)</f>
        <v>22.5</v>
      </c>
      <c r="I28" s="34">
        <f t="shared" si="6"/>
        <v>3</v>
      </c>
      <c r="J28" s="72"/>
      <c r="K28" s="73">
        <f t="shared" si="5"/>
        <v>0</v>
      </c>
      <c r="L28" s="74">
        <f t="shared" si="7"/>
        <v>0</v>
      </c>
      <c r="M28" s="49"/>
      <c r="N28" s="22">
        <f t="shared" si="3"/>
        <v>0</v>
      </c>
      <c r="O28" s="39">
        <f t="shared" si="1"/>
        <v>0</v>
      </c>
    </row>
    <row r="29" spans="1:19" ht="17" customHeight="1">
      <c r="A29" s="26">
        <v>46123</v>
      </c>
      <c r="B29" s="27">
        <v>46136</v>
      </c>
      <c r="C29" s="28">
        <v>46142</v>
      </c>
      <c r="D29" s="46"/>
      <c r="E29" s="17">
        <f t="shared" si="2"/>
        <v>0</v>
      </c>
      <c r="F29" s="18">
        <f t="shared" si="0"/>
        <v>0</v>
      </c>
      <c r="G29" s="43"/>
      <c r="H29" s="21">
        <f>(H28-G29)+7.5</f>
        <v>30</v>
      </c>
      <c r="I29" s="34">
        <f t="shared" si="6"/>
        <v>4</v>
      </c>
      <c r="J29" s="72"/>
      <c r="K29" s="73">
        <f t="shared" si="5"/>
        <v>0</v>
      </c>
      <c r="L29" s="74">
        <f t="shared" si="7"/>
        <v>0</v>
      </c>
      <c r="M29" s="49"/>
      <c r="N29" s="22">
        <f t="shared" si="3"/>
        <v>0</v>
      </c>
      <c r="O29" s="39">
        <f t="shared" si="1"/>
        <v>0</v>
      </c>
    </row>
    <row r="30" spans="1:19" ht="17" customHeight="1">
      <c r="A30" s="26">
        <v>46137</v>
      </c>
      <c r="B30" s="27">
        <v>46150</v>
      </c>
      <c r="C30" s="28">
        <v>46156</v>
      </c>
      <c r="D30" s="46"/>
      <c r="E30" s="17">
        <f t="shared" si="2"/>
        <v>0</v>
      </c>
      <c r="F30" s="18">
        <f t="shared" si="0"/>
        <v>0</v>
      </c>
      <c r="G30" s="43"/>
      <c r="H30" s="21">
        <f t="shared" ref="H30:H34" si="10">H29-G30</f>
        <v>30</v>
      </c>
      <c r="I30" s="34">
        <f t="shared" si="6"/>
        <v>4</v>
      </c>
      <c r="J30" s="72"/>
      <c r="K30" s="73">
        <f t="shared" si="5"/>
        <v>0</v>
      </c>
      <c r="L30" s="74">
        <f t="shared" si="7"/>
        <v>0</v>
      </c>
      <c r="M30" s="49"/>
      <c r="N30" s="22">
        <f t="shared" si="3"/>
        <v>0</v>
      </c>
      <c r="O30" s="39">
        <f t="shared" si="1"/>
        <v>0</v>
      </c>
    </row>
    <row r="31" spans="1:19" ht="17" customHeight="1">
      <c r="A31" s="26">
        <v>46151</v>
      </c>
      <c r="B31" s="27">
        <v>46164</v>
      </c>
      <c r="C31" s="28">
        <v>46170</v>
      </c>
      <c r="D31" s="46"/>
      <c r="E31" s="17">
        <f t="shared" si="2"/>
        <v>0</v>
      </c>
      <c r="F31" s="18">
        <f t="shared" si="0"/>
        <v>0</v>
      </c>
      <c r="G31" s="43"/>
      <c r="H31" s="21">
        <f t="shared" si="10"/>
        <v>30</v>
      </c>
      <c r="I31" s="34">
        <f t="shared" si="6"/>
        <v>4</v>
      </c>
      <c r="J31" s="72"/>
      <c r="K31" s="73">
        <f t="shared" si="5"/>
        <v>0</v>
      </c>
      <c r="L31" s="74">
        <f t="shared" si="7"/>
        <v>0</v>
      </c>
      <c r="M31" s="49"/>
      <c r="N31" s="22">
        <f t="shared" si="3"/>
        <v>0</v>
      </c>
      <c r="O31" s="39">
        <f t="shared" si="1"/>
        <v>0</v>
      </c>
    </row>
    <row r="32" spans="1:19" ht="17" customHeight="1">
      <c r="A32" s="26">
        <v>46165</v>
      </c>
      <c r="B32" s="27">
        <v>46178</v>
      </c>
      <c r="C32" s="28">
        <v>46184</v>
      </c>
      <c r="D32" s="46"/>
      <c r="E32" s="17">
        <f t="shared" si="2"/>
        <v>0</v>
      </c>
      <c r="F32" s="18">
        <f t="shared" si="0"/>
        <v>0</v>
      </c>
      <c r="G32" s="43"/>
      <c r="H32" s="21">
        <f t="shared" si="10"/>
        <v>30</v>
      </c>
      <c r="I32" s="34">
        <f t="shared" si="6"/>
        <v>4</v>
      </c>
      <c r="J32" s="72"/>
      <c r="K32" s="73">
        <f t="shared" si="5"/>
        <v>0</v>
      </c>
      <c r="L32" s="74">
        <f t="shared" si="7"/>
        <v>0</v>
      </c>
      <c r="M32" s="49"/>
      <c r="N32" s="22">
        <f t="shared" si="3"/>
        <v>0</v>
      </c>
      <c r="O32" s="39">
        <f t="shared" si="1"/>
        <v>0</v>
      </c>
    </row>
    <row r="33" spans="1:18" ht="17" customHeight="1">
      <c r="A33" s="26">
        <v>46179</v>
      </c>
      <c r="B33" s="27">
        <v>46192</v>
      </c>
      <c r="C33" s="28">
        <v>46198</v>
      </c>
      <c r="D33" s="46"/>
      <c r="E33" s="17">
        <f t="shared" si="2"/>
        <v>0</v>
      </c>
      <c r="F33" s="18">
        <f t="shared" si="0"/>
        <v>0</v>
      </c>
      <c r="G33" s="43"/>
      <c r="H33" s="21">
        <f t="shared" si="10"/>
        <v>30</v>
      </c>
      <c r="I33" s="34">
        <f t="shared" si="6"/>
        <v>4</v>
      </c>
      <c r="J33" s="72"/>
      <c r="K33" s="73">
        <f t="shared" si="5"/>
        <v>0</v>
      </c>
      <c r="L33" s="74">
        <f t="shared" si="7"/>
        <v>0</v>
      </c>
      <c r="M33" s="49"/>
      <c r="N33" s="22">
        <f t="shared" si="3"/>
        <v>0</v>
      </c>
      <c r="O33" s="39">
        <f t="shared" si="1"/>
        <v>0</v>
      </c>
    </row>
    <row r="34" spans="1:18" ht="17" customHeight="1" thickBot="1">
      <c r="A34" s="29">
        <v>46193</v>
      </c>
      <c r="B34" s="30">
        <v>45838</v>
      </c>
      <c r="C34" s="31">
        <v>46212</v>
      </c>
      <c r="D34" s="47"/>
      <c r="E34" s="19">
        <f>(E33-D34)+($F$1*11)</f>
        <v>0</v>
      </c>
      <c r="F34" s="20">
        <f t="shared" si="0"/>
        <v>0</v>
      </c>
      <c r="G34" s="44"/>
      <c r="H34" s="35">
        <f t="shared" si="10"/>
        <v>30</v>
      </c>
      <c r="I34" s="36">
        <f t="shared" si="6"/>
        <v>4</v>
      </c>
      <c r="J34" s="75"/>
      <c r="K34" s="73">
        <f t="shared" si="5"/>
        <v>0</v>
      </c>
      <c r="L34" s="76">
        <f t="shared" si="7"/>
        <v>0</v>
      </c>
      <c r="M34" s="50"/>
      <c r="N34" s="40">
        <f>(N33-M34)+($F$2*10)</f>
        <v>0</v>
      </c>
      <c r="O34" s="41">
        <f t="shared" si="1"/>
        <v>0</v>
      </c>
    </row>
    <row r="35" spans="1:18" ht="17" customHeight="1">
      <c r="A35" s="59" t="s">
        <v>8</v>
      </c>
      <c r="B35" s="59"/>
      <c r="C35" s="59"/>
      <c r="D35" s="12">
        <f>SUM(D8:D34)</f>
        <v>0</v>
      </c>
      <c r="E35" s="57" t="s">
        <v>36</v>
      </c>
      <c r="F35" s="57"/>
      <c r="G35" s="12">
        <f>SUM(G8:G34)</f>
        <v>0</v>
      </c>
      <c r="H35" s="60" t="s">
        <v>4</v>
      </c>
      <c r="I35" s="61"/>
      <c r="J35" s="12">
        <f>SUM(J8:J34)</f>
        <v>0</v>
      </c>
      <c r="K35" s="77" t="s">
        <v>39</v>
      </c>
      <c r="L35" s="78"/>
      <c r="M35" s="12">
        <f>SUM(M8:M34)</f>
        <v>0</v>
      </c>
      <c r="N35" s="62" t="s">
        <v>7</v>
      </c>
      <c r="O35" s="62"/>
    </row>
    <row r="36" spans="1:18" ht="17" customHeight="1">
      <c r="A36" s="59"/>
      <c r="B36" s="59"/>
      <c r="C36" s="59"/>
      <c r="D36" s="12"/>
      <c r="E36" s="58"/>
      <c r="F36" s="58"/>
      <c r="G36" s="13"/>
      <c r="H36" s="61"/>
      <c r="I36" s="61"/>
      <c r="J36" s="13"/>
      <c r="K36" s="78"/>
      <c r="L36" s="78"/>
      <c r="M36" s="12"/>
      <c r="N36" s="62"/>
      <c r="O36" s="62"/>
    </row>
    <row r="37" spans="1:18" ht="17" customHeight="1">
      <c r="A37" s="59"/>
      <c r="B37" s="59"/>
      <c r="C37" s="59"/>
      <c r="D37" s="12"/>
      <c r="E37" s="58"/>
      <c r="F37" s="58"/>
      <c r="G37" s="13"/>
      <c r="H37" s="61"/>
      <c r="I37" s="61"/>
      <c r="J37" s="13"/>
      <c r="K37" s="78"/>
      <c r="L37" s="78"/>
      <c r="M37" s="12"/>
      <c r="N37" s="62"/>
      <c r="O37" s="62"/>
    </row>
    <row r="38" spans="1:18" ht="17" customHeight="1">
      <c r="A38" s="59"/>
      <c r="B38" s="59"/>
      <c r="C38" s="59"/>
      <c r="D38" s="12"/>
      <c r="E38" s="58"/>
      <c r="F38" s="58"/>
      <c r="G38" s="13"/>
      <c r="H38" s="61"/>
      <c r="I38" s="61"/>
      <c r="J38" s="13"/>
      <c r="K38" s="78"/>
      <c r="L38" s="78"/>
      <c r="M38" s="12"/>
      <c r="N38" s="62"/>
      <c r="O38" s="62"/>
    </row>
    <row r="39" spans="1:18" ht="17" customHeight="1">
      <c r="A39" s="59"/>
      <c r="B39" s="59"/>
      <c r="C39" s="59"/>
      <c r="D39" s="12"/>
      <c r="E39" s="58"/>
      <c r="F39" s="58"/>
      <c r="G39" s="12"/>
      <c r="H39" s="12"/>
      <c r="I39" s="12"/>
      <c r="J39" s="12"/>
      <c r="K39" s="79"/>
      <c r="L39" s="79"/>
      <c r="M39" s="12"/>
      <c r="N39" s="62"/>
      <c r="O39" s="62"/>
      <c r="P39" s="12"/>
    </row>
    <row r="40" spans="1:18" ht="17" customHeight="1">
      <c r="E40" s="58"/>
      <c r="F40" s="58"/>
      <c r="G40" s="12"/>
      <c r="H40" s="12"/>
      <c r="I40" s="12"/>
      <c r="J40" s="12"/>
      <c r="K40" s="79"/>
      <c r="L40" s="79"/>
      <c r="M40" s="12"/>
      <c r="N40" s="62"/>
      <c r="O40" s="62"/>
      <c r="P40" s="12"/>
    </row>
    <row r="41" spans="1:18" ht="17" customHeight="1">
      <c r="D41" s="12"/>
      <c r="E41" s="12"/>
      <c r="F41" s="12"/>
      <c r="G41" s="12"/>
      <c r="H41" s="12"/>
      <c r="I41" s="12"/>
      <c r="J41" s="12"/>
      <c r="K41" s="79"/>
      <c r="L41" s="79"/>
      <c r="M41" s="12"/>
      <c r="N41" s="62"/>
      <c r="O41" s="62"/>
      <c r="P41" s="12"/>
    </row>
    <row r="42" spans="1:18" ht="17" customHeight="1">
      <c r="D42" s="12"/>
      <c r="E42" s="12"/>
      <c r="F42" s="12"/>
      <c r="G42" s="12"/>
      <c r="H42" s="12"/>
      <c r="I42" s="12"/>
      <c r="J42" s="12"/>
      <c r="K42" s="12"/>
      <c r="L42" s="12"/>
      <c r="M42" s="12"/>
      <c r="N42" s="12"/>
      <c r="O42" s="12"/>
      <c r="P42" s="12"/>
    </row>
    <row r="43" spans="1:18" ht="17" customHeight="1">
      <c r="D43" s="12"/>
      <c r="E43" s="12"/>
      <c r="F43" s="12"/>
      <c r="G43" s="12"/>
      <c r="H43" s="12"/>
      <c r="I43" s="12"/>
      <c r="J43" s="12"/>
      <c r="K43" s="12"/>
      <c r="L43" s="12"/>
      <c r="M43" s="12"/>
      <c r="N43" s="12"/>
      <c r="O43" s="12"/>
      <c r="P43" s="12"/>
      <c r="Q43" s="12"/>
      <c r="R43" s="12"/>
    </row>
    <row r="44" spans="1:18" ht="17" customHeight="1">
      <c r="D44" s="12"/>
      <c r="E44" s="12"/>
      <c r="F44" s="12"/>
      <c r="G44" s="12"/>
      <c r="H44" s="12"/>
      <c r="I44" s="12"/>
      <c r="J44" s="12"/>
      <c r="K44" s="12"/>
      <c r="L44" s="12"/>
      <c r="M44" s="12"/>
      <c r="N44" s="12"/>
      <c r="O44" s="12"/>
      <c r="P44" s="12"/>
      <c r="Q44" s="12"/>
      <c r="R44" s="12"/>
    </row>
    <row r="45" spans="1:18" ht="17" customHeight="1">
      <c r="D45" s="12"/>
      <c r="E45" s="12"/>
      <c r="F45" s="12"/>
      <c r="G45" s="12"/>
      <c r="H45" s="12"/>
      <c r="I45" s="12"/>
      <c r="J45" s="12"/>
      <c r="K45" s="12"/>
      <c r="L45" s="12"/>
      <c r="M45" s="12"/>
      <c r="N45" s="12"/>
      <c r="O45" s="12"/>
      <c r="P45" s="12"/>
      <c r="Q45" s="12"/>
      <c r="R45" s="12"/>
    </row>
    <row r="46" spans="1:18" ht="17" customHeight="1">
      <c r="D46" s="12"/>
      <c r="E46" s="12"/>
      <c r="F46" s="12"/>
      <c r="G46" s="12"/>
      <c r="H46" s="12"/>
      <c r="I46" s="12"/>
      <c r="J46" s="12"/>
      <c r="K46" s="12"/>
      <c r="L46" s="12"/>
      <c r="M46" s="12"/>
      <c r="N46" s="12"/>
      <c r="O46" s="12"/>
      <c r="P46" s="12"/>
      <c r="Q46" s="12"/>
      <c r="R46" s="12"/>
    </row>
    <row r="47" spans="1:18" ht="17" customHeight="1">
      <c r="D47" s="12"/>
      <c r="E47" s="12"/>
      <c r="F47" s="12"/>
      <c r="G47" s="12"/>
      <c r="H47" s="12"/>
      <c r="I47" s="12"/>
      <c r="J47" s="12"/>
      <c r="K47" s="12"/>
      <c r="L47" s="12"/>
      <c r="M47" s="12"/>
      <c r="N47" s="12"/>
      <c r="O47" s="12"/>
      <c r="P47" s="12"/>
      <c r="Q47" s="12"/>
      <c r="R47" s="12"/>
    </row>
    <row r="48" spans="1:18" ht="17" customHeight="1">
      <c r="D48" s="12"/>
      <c r="E48" s="12"/>
      <c r="F48" s="12"/>
      <c r="G48" s="12"/>
      <c r="H48" s="12"/>
      <c r="I48" s="12"/>
      <c r="J48" s="12"/>
      <c r="K48" s="12"/>
      <c r="L48" s="12"/>
      <c r="M48" s="12"/>
      <c r="N48" s="12"/>
      <c r="O48" s="12"/>
      <c r="P48" s="12"/>
      <c r="Q48" s="12"/>
      <c r="R48" s="12"/>
    </row>
    <row r="49" spans="4:18" ht="17" customHeight="1">
      <c r="D49" s="12"/>
      <c r="E49" s="12"/>
      <c r="F49" s="12"/>
      <c r="G49" s="12"/>
      <c r="H49" s="12"/>
      <c r="I49" s="12"/>
      <c r="J49" s="12"/>
      <c r="K49" s="12"/>
      <c r="L49" s="12"/>
      <c r="M49" s="12"/>
      <c r="N49" s="12"/>
      <c r="O49" s="12"/>
      <c r="P49" s="12"/>
      <c r="Q49" s="12"/>
      <c r="R49" s="12"/>
    </row>
    <row r="50" spans="4:18" ht="17" customHeight="1">
      <c r="D50" s="12"/>
      <c r="E50" s="12"/>
      <c r="F50" s="12"/>
      <c r="G50" s="12"/>
      <c r="H50" s="12"/>
      <c r="I50" s="12"/>
      <c r="J50" s="12"/>
      <c r="K50" s="12"/>
      <c r="L50" s="12"/>
      <c r="M50" s="12"/>
      <c r="N50" s="12"/>
      <c r="O50" s="12"/>
      <c r="P50" s="12"/>
      <c r="Q50" s="12"/>
      <c r="R50" s="12"/>
    </row>
    <row r="51" spans="4:18" ht="17" customHeight="1">
      <c r="D51" s="12"/>
      <c r="E51" s="12"/>
      <c r="F51" s="12"/>
      <c r="G51" s="12"/>
      <c r="H51" s="12"/>
      <c r="I51" s="12"/>
      <c r="J51" s="12"/>
      <c r="K51" s="12"/>
      <c r="L51" s="12"/>
      <c r="M51" s="12"/>
      <c r="N51" s="12"/>
      <c r="O51" s="12"/>
      <c r="P51" s="12"/>
      <c r="Q51" s="12"/>
      <c r="R51" s="12"/>
    </row>
    <row r="52" spans="4:18" ht="17" customHeight="1">
      <c r="D52" s="12"/>
      <c r="E52" s="12"/>
      <c r="F52" s="12"/>
      <c r="G52" s="12"/>
      <c r="H52" s="12"/>
      <c r="I52" s="12"/>
      <c r="J52" s="12"/>
      <c r="K52" s="12"/>
      <c r="L52" s="12"/>
      <c r="M52" s="12"/>
      <c r="N52" s="12"/>
      <c r="O52" s="12"/>
      <c r="P52" s="12"/>
      <c r="Q52" s="12"/>
      <c r="R52" s="12"/>
    </row>
    <row r="53" spans="4:18" ht="17" customHeight="1">
      <c r="D53" s="12"/>
      <c r="E53" s="12"/>
      <c r="F53" s="12"/>
      <c r="G53" s="12"/>
      <c r="H53" s="12"/>
      <c r="I53" s="12"/>
      <c r="J53" s="12"/>
      <c r="K53" s="12"/>
      <c r="L53" s="12"/>
      <c r="M53" s="12"/>
      <c r="N53" s="12"/>
      <c r="O53" s="12"/>
      <c r="P53" s="12"/>
      <c r="Q53" s="12"/>
      <c r="R53" s="12"/>
    </row>
    <row r="54" spans="4:18" ht="17" customHeight="1">
      <c r="D54" s="12"/>
      <c r="E54" s="12"/>
      <c r="F54" s="12"/>
      <c r="G54" s="12"/>
      <c r="H54" s="12"/>
      <c r="I54" s="12"/>
      <c r="J54" s="12"/>
      <c r="K54" s="12"/>
      <c r="L54" s="12"/>
      <c r="M54" s="12"/>
      <c r="N54" s="12"/>
      <c r="O54" s="12"/>
      <c r="P54" s="12"/>
      <c r="Q54" s="12"/>
      <c r="R54" s="12"/>
    </row>
    <row r="55" spans="4:18" ht="17" customHeight="1">
      <c r="D55" s="14"/>
      <c r="E55" s="14"/>
      <c r="F55" s="14"/>
      <c r="G55" s="14"/>
      <c r="H55" s="14"/>
      <c r="I55" s="14"/>
      <c r="J55" s="14"/>
      <c r="K55" s="14"/>
      <c r="L55" s="14"/>
      <c r="M55" s="14"/>
      <c r="N55" s="14"/>
      <c r="O55" s="14"/>
      <c r="P55" s="14"/>
      <c r="Q55" s="14"/>
    </row>
  </sheetData>
  <sheetProtection sheet="1" objects="1" scenarios="1" selectLockedCells="1"/>
  <mergeCells count="11">
    <mergeCell ref="A35:C39"/>
    <mergeCell ref="E35:F40"/>
    <mergeCell ref="H35:I38"/>
    <mergeCell ref="N35:O41"/>
    <mergeCell ref="K3:L5"/>
    <mergeCell ref="K35:L38"/>
    <mergeCell ref="A1:D1"/>
    <mergeCell ref="A2:D2"/>
    <mergeCell ref="E3:F5"/>
    <mergeCell ref="H3:I5"/>
    <mergeCell ref="N3:O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2025-26 Projected Time</vt:lpstr>
      <vt:lpstr>2025-26 Actual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Jennifer Garrett-Ostermiller</dc:creator>
  <cp:lastModifiedBy>Garrett-Ostermiller, Jen</cp:lastModifiedBy>
  <dcterms:created xsi:type="dcterms:W3CDTF">2014-10-27T01:01:34Z</dcterms:created>
  <dcterms:modified xsi:type="dcterms:W3CDTF">2024-12-04T23:17:17Z</dcterms:modified>
</cp:coreProperties>
</file>